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evin\Documents\"/>
    </mc:Choice>
  </mc:AlternateContent>
  <bookViews>
    <workbookView xWindow="0" yWindow="0" windowWidth="15360" windowHeight="9225"/>
  </bookViews>
  <sheets>
    <sheet name="Main Sheet" sheetId="1" r:id="rId1"/>
    <sheet name="Desired Totals" sheetId="2" r:id="rId2"/>
    <sheet name="INSTRUCTIONS"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4" i="1" l="1"/>
  <c r="AV3" i="1"/>
  <c r="C88" i="1"/>
  <c r="AA66" i="1"/>
  <c r="N41" i="1"/>
  <c r="M41" i="1"/>
  <c r="AL5" i="1" l="1"/>
  <c r="AH5" i="1"/>
  <c r="AI5" i="1"/>
  <c r="AR5" i="1"/>
  <c r="AJ5" i="1"/>
  <c r="AK5" i="1"/>
  <c r="AM5" i="1"/>
  <c r="AO5" i="1"/>
  <c r="AF5" i="1"/>
  <c r="AP5" i="1"/>
  <c r="AN5" i="1"/>
  <c r="AG5" i="1"/>
  <c r="AQ5" i="1"/>
  <c r="AS5" i="1"/>
  <c r="H41" i="1" l="1"/>
  <c r="I41" i="1"/>
  <c r="J41" i="1"/>
  <c r="K41" i="1"/>
  <c r="L41" i="1"/>
  <c r="O41" i="1"/>
  <c r="P41" i="1"/>
  <c r="Q41" i="1"/>
  <c r="G41" i="1"/>
  <c r="V26" i="1"/>
  <c r="S26" i="1"/>
  <c r="T26" i="1"/>
  <c r="R26" i="1"/>
  <c r="O26" i="1"/>
  <c r="P26" i="1"/>
  <c r="L26" i="1"/>
  <c r="M26" i="1"/>
  <c r="N26" i="1"/>
  <c r="J26" i="1"/>
  <c r="K26" i="1"/>
  <c r="I26" i="1"/>
  <c r="F26" i="1"/>
  <c r="E26" i="1"/>
  <c r="D26" i="1"/>
  <c r="C26" i="1"/>
  <c r="E3" i="2"/>
  <c r="T3" i="2" s="1"/>
  <c r="R3" i="2"/>
  <c r="S3" i="2"/>
  <c r="U3" i="2"/>
  <c r="V3" i="2"/>
  <c r="D24" i="1"/>
  <c r="D32" i="1" s="1"/>
  <c r="O34" i="1"/>
  <c r="AF34" i="1"/>
  <c r="AC34" i="1"/>
  <c r="AA23" i="1"/>
  <c r="AB23" i="1"/>
  <c r="AC23" i="1"/>
  <c r="I17" i="1"/>
  <c r="E38" i="1" s="1"/>
  <c r="J17" i="1"/>
  <c r="F38" i="1" s="1"/>
  <c r="K17" i="1"/>
  <c r="G38" i="1" s="1"/>
  <c r="L17" i="1"/>
  <c r="H38" i="1" s="1"/>
  <c r="M17" i="1"/>
  <c r="I38" i="1" s="1"/>
  <c r="N17" i="1"/>
  <c r="J38" i="1" s="1"/>
  <c r="O17" i="1"/>
  <c r="K38" i="1" s="1"/>
  <c r="P17" i="1"/>
  <c r="L38" i="1" s="1"/>
  <c r="Q17" i="1"/>
  <c r="M38" i="1" s="1"/>
  <c r="R17" i="1"/>
  <c r="N38" i="1" s="1"/>
  <c r="S17" i="1"/>
  <c r="O38" i="1" s="1"/>
  <c r="T17" i="1"/>
  <c r="P38" i="1" s="1"/>
  <c r="U17" i="1"/>
  <c r="Q38" i="1" s="1"/>
  <c r="I11" i="1"/>
  <c r="E31" i="1" s="1"/>
  <c r="J11" i="1"/>
  <c r="F31" i="1" s="1"/>
  <c r="K11" i="1"/>
  <c r="G31" i="1" s="1"/>
  <c r="L11" i="1"/>
  <c r="H31" i="1" s="1"/>
  <c r="M11" i="1"/>
  <c r="I31" i="1" s="1"/>
  <c r="N11" i="1"/>
  <c r="J31" i="1" s="1"/>
  <c r="O11" i="1"/>
  <c r="K31" i="1" s="1"/>
  <c r="P11" i="1"/>
  <c r="L31" i="1" s="1"/>
  <c r="Q11" i="1"/>
  <c r="M31" i="1" s="1"/>
  <c r="R11" i="1"/>
  <c r="N31" i="1" s="1"/>
  <c r="S11" i="1"/>
  <c r="O31" i="1" s="1"/>
  <c r="T11" i="1"/>
  <c r="P31" i="1" s="1"/>
  <c r="U11" i="1"/>
  <c r="Q31" i="1" s="1"/>
  <c r="V11" i="1"/>
  <c r="R31" i="1" s="1"/>
  <c r="W11" i="1"/>
  <c r="S31" i="1" s="1"/>
  <c r="X11" i="1"/>
  <c r="T31" i="1" s="1"/>
  <c r="Y11" i="1"/>
  <c r="U31" i="1" s="1"/>
  <c r="Z11" i="1"/>
  <c r="V31" i="1" s="1"/>
  <c r="AA11" i="1"/>
  <c r="W31" i="1" s="1"/>
  <c r="AB11" i="1"/>
  <c r="X31" i="1" s="1"/>
  <c r="AC11" i="1"/>
  <c r="Y31" i="1" s="1"/>
  <c r="AD11" i="1"/>
  <c r="Z31" i="1" s="1"/>
  <c r="AE11" i="1"/>
  <c r="AA31" i="1" s="1"/>
  <c r="AF11" i="1"/>
  <c r="AB31" i="1" s="1"/>
  <c r="AG11" i="1"/>
  <c r="AC31" i="1" s="1"/>
  <c r="AH11" i="1"/>
  <c r="AD31" i="1" s="1"/>
  <c r="AI11" i="1"/>
  <c r="AE31" i="1" s="1"/>
  <c r="AJ11" i="1"/>
  <c r="AF31" i="1" s="1"/>
  <c r="AK11" i="1"/>
  <c r="AG31" i="1" s="1"/>
  <c r="AL11" i="1"/>
  <c r="AH31" i="1" s="1"/>
  <c r="AM11" i="1"/>
  <c r="AI31" i="1" s="1"/>
  <c r="AN11" i="1"/>
  <c r="AO11" i="1"/>
  <c r="AP11" i="1"/>
  <c r="AQ11" i="1"/>
  <c r="AR11" i="1"/>
  <c r="AS11" i="1"/>
  <c r="AT11" i="1"/>
  <c r="AU11" i="1"/>
  <c r="AV11" i="1"/>
  <c r="AW11" i="1"/>
  <c r="AX11" i="1"/>
  <c r="H11" i="1"/>
  <c r="I5" i="1"/>
  <c r="D23" i="1" s="1"/>
  <c r="J5" i="1"/>
  <c r="E23" i="1" s="1"/>
  <c r="K5" i="1"/>
  <c r="F23" i="1" s="1"/>
  <c r="L5" i="1"/>
  <c r="G23" i="1" s="1"/>
  <c r="M5" i="1"/>
  <c r="H23" i="1" s="1"/>
  <c r="N5" i="1"/>
  <c r="I23" i="1" s="1"/>
  <c r="O5" i="1"/>
  <c r="J23" i="1" s="1"/>
  <c r="P5" i="1"/>
  <c r="K23" i="1" s="1"/>
  <c r="Q5" i="1"/>
  <c r="L23" i="1" s="1"/>
  <c r="R5" i="1"/>
  <c r="M23" i="1" s="1"/>
  <c r="S5" i="1"/>
  <c r="N23" i="1" s="1"/>
  <c r="T5" i="1"/>
  <c r="O23" i="1" s="1"/>
  <c r="U5" i="1"/>
  <c r="P23" i="1" s="1"/>
  <c r="V5" i="1"/>
  <c r="Q23" i="1" s="1"/>
  <c r="W5" i="1"/>
  <c r="R23" i="1" s="1"/>
  <c r="X5" i="1"/>
  <c r="S23" i="1" s="1"/>
  <c r="Y5" i="1"/>
  <c r="T23" i="1" s="1"/>
  <c r="Z5" i="1"/>
  <c r="U23" i="1" s="1"/>
  <c r="AA5" i="1"/>
  <c r="V23" i="1" s="1"/>
  <c r="AB5" i="1"/>
  <c r="W23" i="1" s="1"/>
  <c r="AC5" i="1"/>
  <c r="X23" i="1" s="1"/>
  <c r="AD5" i="1"/>
  <c r="Y23" i="1" s="1"/>
  <c r="AE5" i="1"/>
  <c r="Z23" i="1" s="1"/>
  <c r="H5" i="1"/>
  <c r="C23" i="1" s="1"/>
  <c r="G26" i="1" l="1"/>
  <c r="AC26" i="1" s="1"/>
  <c r="D31" i="1"/>
  <c r="D33" i="1" s="1"/>
  <c r="H17" i="1"/>
  <c r="D38" i="1" s="1"/>
  <c r="AI26" i="1"/>
  <c r="AB26" i="1"/>
  <c r="AA26" i="1"/>
  <c r="AK26" i="1"/>
  <c r="D39" i="1"/>
  <c r="D25" i="1"/>
  <c r="H24" i="1" s="1"/>
  <c r="N33" i="1"/>
  <c r="N34" i="1" s="1"/>
  <c r="O33" i="1"/>
  <c r="AI23" i="1"/>
  <c r="AK23" i="1"/>
  <c r="J32" i="1" l="1"/>
  <c r="L32" i="1"/>
  <c r="I32" i="1"/>
  <c r="F32" i="1"/>
  <c r="H32" i="1"/>
  <c r="W32" i="1"/>
  <c r="S32" i="1"/>
  <c r="Q32" i="1"/>
  <c r="G32" i="1"/>
  <c r="M32" i="1"/>
  <c r="K32" i="1"/>
  <c r="AA32" i="1"/>
  <c r="AG32" i="1"/>
  <c r="AD32" i="1"/>
  <c r="E32" i="1"/>
  <c r="AH32" i="1"/>
  <c r="AC32" i="1"/>
  <c r="AC35" i="1" s="1"/>
  <c r="AK44" i="1" s="1"/>
  <c r="AA58" i="1" s="1"/>
  <c r="C80" i="1" s="1"/>
  <c r="U32" i="1"/>
  <c r="X32" i="1"/>
  <c r="V32" i="1"/>
  <c r="AB32" i="1"/>
  <c r="Z32" i="1"/>
  <c r="O32" i="1"/>
  <c r="AF32" i="1"/>
  <c r="AF35" i="1" s="1"/>
  <c r="AJ44" i="1" s="1"/>
  <c r="AA57" i="1" s="1"/>
  <c r="C79" i="1" s="1"/>
  <c r="P32" i="1"/>
  <c r="N32" i="1"/>
  <c r="T32" i="1"/>
  <c r="R32" i="1"/>
  <c r="AE32" i="1"/>
  <c r="Y32" i="1"/>
  <c r="AI32" i="1"/>
  <c r="D40" i="1"/>
  <c r="K39" i="1" s="1"/>
  <c r="K45" i="1" s="1"/>
  <c r="AR44" i="1" s="1"/>
  <c r="AA65" i="1" s="1"/>
  <c r="C87" i="1" s="1"/>
  <c r="N35" i="1"/>
  <c r="AI44" i="1" s="1"/>
  <c r="AA56" i="1" s="1"/>
  <c r="C78" i="1" s="1"/>
  <c r="V24" i="1"/>
  <c r="U24" i="1"/>
  <c r="Q24" i="1"/>
  <c r="Y24" i="1"/>
  <c r="E24" i="1"/>
  <c r="E27" i="1" s="1"/>
  <c r="AA44" i="1" s="1"/>
  <c r="AA48" i="1" s="1"/>
  <c r="C70" i="1" s="1"/>
  <c r="T24" i="1"/>
  <c r="T27" i="1" s="1"/>
  <c r="AM44" i="1" s="1"/>
  <c r="AA60" i="1" s="1"/>
  <c r="C82" i="1" s="1"/>
  <c r="X24" i="1"/>
  <c r="P24" i="1"/>
  <c r="P27" i="1" s="1"/>
  <c r="AE44" i="1" s="1"/>
  <c r="AA52" i="1" s="1"/>
  <c r="C74" i="1" s="1"/>
  <c r="L24" i="1"/>
  <c r="L27" i="1" s="1"/>
  <c r="AH44" i="1" s="1"/>
  <c r="AA62" i="1" s="1"/>
  <c r="C84" i="1" s="1"/>
  <c r="G24" i="1"/>
  <c r="M24" i="1"/>
  <c r="M27" i="1" s="1"/>
  <c r="AU44" i="1" s="1"/>
  <c r="I24" i="1"/>
  <c r="I27" i="1" s="1"/>
  <c r="AB44" i="1" s="1"/>
  <c r="AA49" i="1" s="1"/>
  <c r="C71" i="1" s="1"/>
  <c r="O24" i="1"/>
  <c r="O27" i="1" s="1"/>
  <c r="AW44" i="1" s="1"/>
  <c r="N24" i="1"/>
  <c r="N27" i="1" s="1"/>
  <c r="AV44" i="1" s="1"/>
  <c r="J24" i="1"/>
  <c r="J27" i="1" s="1"/>
  <c r="AC44" i="1" s="1"/>
  <c r="AA50" i="1" s="1"/>
  <c r="C72" i="1" s="1"/>
  <c r="F24" i="1"/>
  <c r="F27" i="1" s="1"/>
  <c r="AG44" i="1" s="1"/>
  <c r="AA54" i="1" s="1"/>
  <c r="C76" i="1" s="1"/>
  <c r="R24" i="1"/>
  <c r="R27" i="1" s="1"/>
  <c r="AF44" i="1" s="1"/>
  <c r="AA53" i="1" s="1"/>
  <c r="C75" i="1" s="1"/>
  <c r="K24" i="1"/>
  <c r="K27" i="1" s="1"/>
  <c r="AD44" i="1" s="1"/>
  <c r="AA51" i="1" s="1"/>
  <c r="C73" i="1" s="1"/>
  <c r="S24" i="1"/>
  <c r="S27" i="1" s="1"/>
  <c r="AN44" i="1" s="1"/>
  <c r="AA61" i="1" s="1"/>
  <c r="C83" i="1" s="1"/>
  <c r="N39" i="1" l="1"/>
  <c r="N45" i="1" s="1"/>
  <c r="AO44" i="1" s="1"/>
  <c r="M39" i="1"/>
  <c r="M45" i="1" s="1"/>
  <c r="AL44" i="1" s="1"/>
  <c r="AA59" i="1" s="1"/>
  <c r="C81" i="1" s="1"/>
  <c r="J39" i="1"/>
  <c r="J45" i="1" s="1"/>
  <c r="AA55" i="1" s="1"/>
  <c r="C77" i="1" s="1"/>
  <c r="V27" i="1"/>
  <c r="AQ44" i="1" s="1"/>
  <c r="AA64" i="1" s="1"/>
  <c r="C86" i="1" s="1"/>
  <c r="K42" i="1"/>
  <c r="K43" i="1" s="1"/>
  <c r="L25" i="1"/>
  <c r="AI24" i="1" s="1"/>
  <c r="AI27" i="1" s="1"/>
  <c r="AP44" i="1" s="1"/>
  <c r="AA63" i="1" s="1"/>
  <c r="C85" i="1" s="1"/>
</calcChain>
</file>

<file path=xl/sharedStrings.xml><?xml version="1.0" encoding="utf-8"?>
<sst xmlns="http://schemas.openxmlformats.org/spreadsheetml/2006/main" count="371" uniqueCount="169">
  <si>
    <t>year</t>
  </si>
  <si>
    <t>team_id</t>
  </si>
  <si>
    <t>game_id</t>
  </si>
  <si>
    <t>league_id</t>
  </si>
  <si>
    <t>level_id</t>
  </si>
  <si>
    <t>split_id</t>
  </si>
  <si>
    <t>pa</t>
  </si>
  <si>
    <t>ab</t>
  </si>
  <si>
    <t>h</t>
  </si>
  <si>
    <t>k</t>
  </si>
  <si>
    <t>tb</t>
  </si>
  <si>
    <t>s</t>
  </si>
  <si>
    <t>d</t>
  </si>
  <si>
    <t>t</t>
  </si>
  <si>
    <t>hr</t>
  </si>
  <si>
    <t>sb</t>
  </si>
  <si>
    <t>cs</t>
  </si>
  <si>
    <t>rbi</t>
  </si>
  <si>
    <t>r</t>
  </si>
  <si>
    <t>bb</t>
  </si>
  <si>
    <t>ibb</t>
  </si>
  <si>
    <t>hp</t>
  </si>
  <si>
    <t>sh</t>
  </si>
  <si>
    <t>sf</t>
  </si>
  <si>
    <t>ci</t>
  </si>
  <si>
    <t>gdp</t>
  </si>
  <si>
    <t>g</t>
  </si>
  <si>
    <t>gs</t>
  </si>
  <si>
    <t>ebh</t>
  </si>
  <si>
    <t>pitches_seen</t>
  </si>
  <si>
    <t>avg</t>
  </si>
  <si>
    <t>obp</t>
  </si>
  <si>
    <t>slg</t>
  </si>
  <si>
    <t>rc</t>
  </si>
  <si>
    <t>rc27</t>
  </si>
  <si>
    <t>iso</t>
  </si>
  <si>
    <t>woba</t>
  </si>
  <si>
    <t>ops</t>
  </si>
  <si>
    <t>sbp</t>
  </si>
  <si>
    <t>ws</t>
  </si>
  <si>
    <t>kp</t>
  </si>
  <si>
    <t>bbp</t>
  </si>
  <si>
    <t>wpa</t>
  </si>
  <si>
    <t>babip</t>
  </si>
  <si>
    <t>TOTAL</t>
  </si>
  <si>
    <t>Post Batting Stats from CSV Dump from the Previous Season here. If you only have one subleague, feel free to enter them into either the first or second field and leave the other blank</t>
  </si>
  <si>
    <t>Subleague 1</t>
  </si>
  <si>
    <t>Subleague 2</t>
  </si>
  <si>
    <t>Post Pitching Stats from CSV Dump from previous season here. If you only have one subleague, enter the totals in either subleague row and leave the other blank.</t>
  </si>
  <si>
    <t>ip</t>
  </si>
  <si>
    <t>bf</t>
  </si>
  <si>
    <t>ha</t>
  </si>
  <si>
    <t>rs</t>
  </si>
  <si>
    <t>er</t>
  </si>
  <si>
    <t>gb</t>
  </si>
  <si>
    <t>fb</t>
  </si>
  <si>
    <t>pi</t>
  </si>
  <si>
    <t>ipf</t>
  </si>
  <si>
    <t>w</t>
  </si>
  <si>
    <t>l</t>
  </si>
  <si>
    <t>sa</t>
  </si>
  <si>
    <t>da</t>
  </si>
  <si>
    <t>ta</t>
  </si>
  <si>
    <t>hra</t>
  </si>
  <si>
    <t>bk</t>
  </si>
  <si>
    <t>iw</t>
  </si>
  <si>
    <t>wp</t>
  </si>
  <si>
    <t>gf</t>
  </si>
  <si>
    <t>dp</t>
  </si>
  <si>
    <t>qs</t>
  </si>
  <si>
    <t>svo</t>
  </si>
  <si>
    <t>bs</t>
  </si>
  <si>
    <t>ra</t>
  </si>
  <si>
    <t>ir</t>
  </si>
  <si>
    <t>irs</t>
  </si>
  <si>
    <t>cg</t>
  </si>
  <si>
    <t>sho</t>
  </si>
  <si>
    <t>hld</t>
  </si>
  <si>
    <t>sub_league_id</t>
  </si>
  <si>
    <t>AB</t>
  </si>
  <si>
    <t>tc</t>
  </si>
  <si>
    <t>a</t>
  </si>
  <si>
    <t>po</t>
  </si>
  <si>
    <t>e</t>
  </si>
  <si>
    <t>tp</t>
  </si>
  <si>
    <t>pb</t>
  </si>
  <si>
    <t>sba</t>
  </si>
  <si>
    <t>rto</t>
  </si>
  <si>
    <t>pct</t>
  </si>
  <si>
    <t>range</t>
  </si>
  <si>
    <t>rtop</t>
  </si>
  <si>
    <t>cera</t>
  </si>
  <si>
    <t>zr</t>
  </si>
  <si>
    <t>plays</t>
  </si>
  <si>
    <t>plays_base</t>
  </si>
  <si>
    <t>roe</t>
  </si>
  <si>
    <t>eff</t>
  </si>
  <si>
    <t xml:space="preserve">Post Fielding Stats from CSV Dump from previous season here. </t>
  </si>
  <si>
    <t>&lt;Takes into consideration difference between Plate Appearances in subleagues with different numbers of teams</t>
  </si>
  <si>
    <t>These should be automatically calculated based on the numbers you enter above and the numbers you enter in the Desired Totals Sheet</t>
  </si>
  <si>
    <t>Batting Variation:</t>
  </si>
  <si>
    <t>MLB</t>
  </si>
  <si>
    <t>Normalized in game</t>
  </si>
  <si>
    <t xml:space="preserve"> </t>
  </si>
  <si>
    <r>
      <rPr>
        <sz val="24"/>
        <color theme="1"/>
        <rFont val="Calibri"/>
        <family val="2"/>
        <scheme val="minor"/>
      </rPr>
      <t>Desired Batting Totals</t>
    </r>
    <r>
      <rPr>
        <sz val="11"/>
        <color theme="1"/>
        <rFont val="Calibri"/>
        <family val="2"/>
        <scheme val="minor"/>
      </rPr>
      <t xml:space="preserve"> (Use Real life Totals if You Want Totals Based on a Real Year) Cells shaded Red are formulas and will be calculated automatically as you input data into other cells</t>
    </r>
  </si>
  <si>
    <r>
      <t>Desired Pitching Totals</t>
    </r>
    <r>
      <rPr>
        <sz val="11"/>
        <color theme="1"/>
        <rFont val="Calibri"/>
        <family val="2"/>
        <scheme val="minor"/>
      </rPr>
      <t xml:space="preserve"> (limited information is required for this)</t>
    </r>
  </si>
  <si>
    <t>GB%</t>
  </si>
  <si>
    <t>Balks</t>
  </si>
  <si>
    <t>WP</t>
  </si>
  <si>
    <t>GDP</t>
  </si>
  <si>
    <t>LDP</t>
  </si>
  <si>
    <t>PA</t>
  </si>
  <si>
    <t>H</t>
  </si>
  <si>
    <t>2B</t>
  </si>
  <si>
    <t>3B</t>
  </si>
  <si>
    <t>HR</t>
  </si>
  <si>
    <t>RBI</t>
  </si>
  <si>
    <t>R</t>
  </si>
  <si>
    <t>BB</t>
  </si>
  <si>
    <t>HP</t>
  </si>
  <si>
    <t>K</t>
  </si>
  <si>
    <t>SH</t>
  </si>
  <si>
    <t>SF</t>
  </si>
  <si>
    <t>SB</t>
  </si>
  <si>
    <t>CS</t>
  </si>
  <si>
    <t>In Game Totals</t>
  </si>
  <si>
    <t>Desired Fielding Totals</t>
  </si>
  <si>
    <t>A</t>
  </si>
  <si>
    <t>PO</t>
  </si>
  <si>
    <t>E</t>
  </si>
  <si>
    <t>DP</t>
  </si>
  <si>
    <t>PB</t>
  </si>
  <si>
    <t>SBA</t>
  </si>
  <si>
    <t>D</t>
  </si>
  <si>
    <t>T</t>
  </si>
  <si>
    <t>HBP</t>
  </si>
  <si>
    <t>BK</t>
  </si>
  <si>
    <t>SB SUCC</t>
  </si>
  <si>
    <t>OFA</t>
  </si>
  <si>
    <t>gb%</t>
  </si>
  <si>
    <t>ldp</t>
  </si>
  <si>
    <t>ofa</t>
  </si>
  <si>
    <t xml:space="preserve">Do not Input Anything Here. </t>
  </si>
  <si>
    <t>Variation from RL (Do not input anything here)</t>
  </si>
  <si>
    <t>Calculated Mods for New Season</t>
  </si>
  <si>
    <t>PADIF1</t>
  </si>
  <si>
    <t>PADIF2</t>
  </si>
  <si>
    <t>1. Either choose a year you want to emulate or enter totals manually into OOTPs Stats and AI Tab.</t>
  </si>
  <si>
    <t xml:space="preserve">3. Simulate a few seasons of your game, hitting the Auto-Calc Modifiers option in the Stats and AI Tab the day before the season starts. </t>
  </si>
  <si>
    <t>4. The day before the next season starts, export your league data by going to the Database Tab, clicking Database Tools on the top right, and selecting Export data to CSV files.</t>
  </si>
  <si>
    <t>5. Find those files on your computer by clicking the following folders: Documents, Out of the Park Developments, OOTP Baseball 16, saved_games, your league name, import_export, csv</t>
  </si>
  <si>
    <t>6. The relevant files are league_history_batting_stats, league_history_fielding_stats, and league_history_pitching_stats</t>
  </si>
  <si>
    <t xml:space="preserve">8. Open the main sheet of this document. </t>
  </si>
  <si>
    <t xml:space="preserve">7. Locate the statistics for the most recent year the batting stats file listed above. If you have two subleagues, it will cover two rows in that spreadsheet. You will see additional numbers from the same year further down the page if you have minor leagues. </t>
  </si>
  <si>
    <t xml:space="preserve">The major league ones should be closest to the top and next to each other. </t>
  </si>
  <si>
    <t xml:space="preserve">2. Enter the statistical output you want into the Desired Totals Spreadsheet. (If using a real season, this should be the real season's totals.) You can find the ones unavailable in OOTP  at a site like baseball-reference.com.  </t>
  </si>
  <si>
    <t xml:space="preserve">Some of these are the same numbers you entered in the step above. </t>
  </si>
  <si>
    <t>9. Copy and paste the statistics mentioned in step 7 into the top area where instructed. You should be entering those numbers into the blue highlighted cells. Do not enter anything into the red cells. Those are calculated automatically.</t>
  </si>
  <si>
    <t xml:space="preserve">10. Repeat the relevant steps for the pitching and fielding areas. </t>
  </si>
  <si>
    <t>Input Previous Season Mods without decimals</t>
  </si>
  <si>
    <t xml:space="preserve">11. Go toward the bottom of the page and enter your current league modifiers, without using a decimal point, where told. </t>
  </si>
  <si>
    <t xml:space="preserve">12. Your suggested modifiers for the next season will appear in the chart below that. </t>
  </si>
  <si>
    <r>
      <rPr>
        <b/>
        <sz val="16"/>
        <color theme="1"/>
        <rFont val="Calibri"/>
        <family val="2"/>
        <scheme val="minor"/>
      </rPr>
      <t xml:space="preserve">Pitching Variation: </t>
    </r>
    <r>
      <rPr>
        <sz val="11"/>
        <color theme="1"/>
        <rFont val="Calibri"/>
        <family val="2"/>
        <scheme val="minor"/>
      </rPr>
      <t>Automatically Calculated based on above and Desired Numbers Sheet</t>
    </r>
  </si>
  <si>
    <r>
      <rPr>
        <b/>
        <sz val="16"/>
        <color theme="1"/>
        <rFont val="Calibri"/>
        <family val="2"/>
        <scheme val="minor"/>
      </rPr>
      <t xml:space="preserve">Fielding Variation: </t>
    </r>
    <r>
      <rPr>
        <sz val="11"/>
        <color theme="1"/>
        <rFont val="Calibri"/>
        <family val="2"/>
        <scheme val="minor"/>
      </rPr>
      <t>AutoCalced based on above and Desired Numbers Sheet</t>
    </r>
  </si>
  <si>
    <t>Real Life Totals</t>
  </si>
  <si>
    <t>Normalized in Game</t>
  </si>
  <si>
    <t xml:space="preserve">13. Use those modifiers or the ones the game suggests (or split the difference) based on the deviation between your actual results and your desired results. </t>
  </si>
  <si>
    <t xml:space="preserve">You can find this information in the batting pitching, and fielding deviation charts, which are automatically completed. The degrees of variation are red, and the raw numbers are there as well. </t>
  </si>
  <si>
    <t>Chances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</si>
</sst>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409]General"/>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Arial"/>
      <family val="2"/>
    </font>
    <font>
      <b/>
      <sz val="12"/>
      <color rgb="FFFF0000"/>
      <name val="Arial"/>
      <family val="2"/>
    </font>
    <font>
      <sz val="14"/>
      <color theme="1"/>
      <name val="Arial"/>
      <family val="2"/>
    </font>
    <font>
      <b/>
      <sz val="14"/>
      <color theme="9" tint="-0.249977111117893"/>
      <name val="Arial"/>
      <family val="2"/>
    </font>
    <font>
      <b/>
      <sz val="14"/>
      <color theme="1"/>
      <name val="Arial"/>
      <family val="2"/>
    </font>
    <font>
      <sz val="11"/>
      <color rgb="FF000000"/>
      <name val="Calibri"/>
      <family val="2"/>
    </font>
    <font>
      <sz val="14"/>
      <color rgb="FF000000"/>
      <name val="Arial"/>
      <family val="2"/>
    </font>
    <font>
      <b/>
      <sz val="10"/>
      <color rgb="FFFF0000"/>
      <name val="Arial"/>
      <family val="2"/>
    </font>
    <font>
      <sz val="10"/>
      <color theme="1"/>
      <name val="Arial"/>
      <family val="2"/>
    </font>
    <font>
      <b/>
      <sz val="10"/>
      <color theme="9" tint="-0.249977111117893"/>
      <name val="Arial"/>
      <family val="2"/>
    </font>
    <font>
      <b/>
      <sz val="10"/>
      <color theme="1"/>
      <name val="Arial"/>
      <family val="2"/>
    </font>
    <font>
      <sz val="10"/>
      <color rgb="FF000000"/>
      <name val="Arial"/>
      <family val="2"/>
    </font>
    <font>
      <sz val="24"/>
      <color theme="1"/>
      <name val="Calibri"/>
      <family val="2"/>
      <scheme val="minor"/>
    </font>
    <font>
      <b/>
      <sz val="10"/>
      <color rgb="FF7030A0"/>
      <name val="Arial"/>
      <family val="2"/>
    </font>
    <font>
      <b/>
      <sz val="10"/>
      <name val="Arial"/>
      <family val="2"/>
    </font>
    <font>
      <b/>
      <sz val="10"/>
      <color rgb="FF000000"/>
      <name val="Arial"/>
      <family val="2"/>
    </font>
    <font>
      <sz val="11"/>
      <color theme="1"/>
      <name val="Arial"/>
      <family val="2"/>
    </font>
    <font>
      <b/>
      <sz val="10"/>
      <color rgb="FF00B050"/>
      <name val="Arial"/>
      <family val="2"/>
    </font>
    <font>
      <b/>
      <sz val="12"/>
      <color theme="1"/>
      <name val="Arial"/>
      <family val="2"/>
    </font>
    <font>
      <b/>
      <sz val="11"/>
      <color rgb="FFFF0000"/>
      <name val="Calibri"/>
      <family val="2"/>
      <scheme val="minor"/>
    </font>
    <font>
      <sz val="11"/>
      <color rgb="FFFF0000"/>
      <name val="Arial"/>
      <family val="2"/>
    </font>
    <font>
      <b/>
      <sz val="12"/>
      <color theme="1"/>
      <name val="Calibri"/>
      <family val="2"/>
      <scheme val="minor"/>
    </font>
    <font>
      <b/>
      <sz val="20"/>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rgb="FFFF7C80"/>
        <bgColor indexed="64"/>
      </patternFill>
    </fill>
    <fill>
      <patternFill patternType="solid">
        <fgColor theme="4" tint="0.79998168889431442"/>
        <bgColor indexed="64"/>
      </patternFill>
    </fill>
    <fill>
      <patternFill patternType="solid">
        <fgColor rgb="FFFFB3B5"/>
        <bgColor indexed="64"/>
      </patternFill>
    </fill>
    <fill>
      <patternFill patternType="solid">
        <fgColor theme="9"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165" fontId="8" fillId="0" borderId="0"/>
    <xf numFmtId="0" fontId="19" fillId="0" borderId="0"/>
  </cellStyleXfs>
  <cellXfs count="67">
    <xf numFmtId="0" fontId="0" fillId="0" borderId="0" xfId="0"/>
    <xf numFmtId="0" fontId="4" fillId="0" borderId="0" xfId="1" applyFont="1"/>
    <xf numFmtId="0" fontId="3" fillId="0" borderId="0" xfId="1"/>
    <xf numFmtId="0" fontId="0" fillId="0" borderId="1" xfId="0" applyBorder="1"/>
    <xf numFmtId="0" fontId="4" fillId="0" borderId="1" xfId="1" applyFont="1" applyBorder="1"/>
    <xf numFmtId="0" fontId="0" fillId="3" borderId="1" xfId="0" applyFill="1" applyBorder="1"/>
    <xf numFmtId="0" fontId="3" fillId="0" borderId="1" xfId="1" applyBorder="1"/>
    <xf numFmtId="0" fontId="5" fillId="0" borderId="0" xfId="0" applyFont="1"/>
    <xf numFmtId="165" fontId="9" fillId="0" borderId="0" xfId="2" applyFont="1"/>
    <xf numFmtId="0" fontId="10" fillId="0" borderId="0" xfId="0" applyFont="1"/>
    <xf numFmtId="0" fontId="11" fillId="0" borderId="0" xfId="0" applyFont="1"/>
    <xf numFmtId="0" fontId="12" fillId="0" borderId="0" xfId="0" applyFont="1"/>
    <xf numFmtId="164" fontId="12" fillId="0" borderId="0" xfId="0" applyNumberFormat="1" applyFont="1"/>
    <xf numFmtId="164" fontId="13" fillId="0" borderId="0" xfId="0" applyNumberFormat="1" applyFont="1"/>
    <xf numFmtId="0" fontId="13" fillId="0" borderId="0" xfId="0" applyFont="1" applyAlignment="1">
      <alignment horizontal="center"/>
    </xf>
    <xf numFmtId="164" fontId="13" fillId="0" borderId="0" xfId="0" applyNumberFormat="1" applyFont="1" applyAlignment="1">
      <alignment horizontal="center"/>
    </xf>
    <xf numFmtId="0" fontId="5" fillId="3" borderId="0" xfId="0" applyFont="1" applyFill="1"/>
    <xf numFmtId="164" fontId="6" fillId="3" borderId="0" xfId="0" applyNumberFormat="1" applyFont="1" applyFill="1"/>
    <xf numFmtId="164" fontId="7" fillId="3" borderId="0" xfId="0" applyNumberFormat="1" applyFont="1" applyFill="1"/>
    <xf numFmtId="0" fontId="15" fillId="0" borderId="0" xfId="0" applyFont="1"/>
    <xf numFmtId="0" fontId="19" fillId="0" borderId="0" xfId="3"/>
    <xf numFmtId="0" fontId="19" fillId="0" borderId="0" xfId="3" applyBorder="1"/>
    <xf numFmtId="0" fontId="7" fillId="0" borderId="0" xfId="3" applyFont="1" applyFill="1" applyBorder="1"/>
    <xf numFmtId="0" fontId="19" fillId="5" borderId="1" xfId="3" applyFill="1" applyBorder="1"/>
    <xf numFmtId="1" fontId="19" fillId="2" borderId="1" xfId="3" applyNumberFormat="1" applyFill="1" applyBorder="1" applyAlignment="1">
      <alignment horizontal="center"/>
    </xf>
    <xf numFmtId="1" fontId="23" fillId="2" borderId="1" xfId="3" applyNumberFormat="1" applyFont="1" applyFill="1" applyBorder="1" applyAlignment="1">
      <alignment horizontal="center"/>
    </xf>
    <xf numFmtId="164" fontId="2" fillId="5" borderId="1" xfId="0" applyNumberFormat="1" applyFont="1" applyFill="1" applyBorder="1" applyAlignment="1">
      <alignment horizontal="center"/>
    </xf>
    <xf numFmtId="164" fontId="0" fillId="3" borderId="1" xfId="0" applyNumberFormat="1" applyFill="1" applyBorder="1"/>
    <xf numFmtId="0" fontId="24" fillId="0" borderId="0" xfId="0" applyFont="1"/>
    <xf numFmtId="0" fontId="11" fillId="0" borderId="1" xfId="0" applyFont="1" applyBorder="1"/>
    <xf numFmtId="0" fontId="11" fillId="5" borderId="1" xfId="0" applyFont="1" applyFill="1" applyBorder="1"/>
    <xf numFmtId="164" fontId="13" fillId="5" borderId="1" xfId="0" applyNumberFormat="1" applyFont="1" applyFill="1" applyBorder="1"/>
    <xf numFmtId="0" fontId="13" fillId="0" borderId="1" xfId="0" applyFont="1" applyBorder="1"/>
    <xf numFmtId="0" fontId="13" fillId="5" borderId="1" xfId="0" applyFont="1" applyFill="1" applyBorder="1"/>
    <xf numFmtId="1" fontId="13" fillId="5" borderId="1" xfId="0" applyNumberFormat="1" applyFont="1" applyFill="1" applyBorder="1"/>
    <xf numFmtId="1" fontId="11" fillId="5" borderId="1" xfId="0" applyNumberFormat="1" applyFont="1" applyFill="1" applyBorder="1"/>
    <xf numFmtId="164" fontId="11" fillId="5" borderId="1" xfId="0" applyNumberFormat="1" applyFont="1" applyFill="1" applyBorder="1"/>
    <xf numFmtId="165" fontId="14" fillId="5" borderId="1" xfId="2" applyFont="1" applyFill="1" applyBorder="1"/>
    <xf numFmtId="164" fontId="12" fillId="5" borderId="1" xfId="0" applyNumberFormat="1" applyFont="1" applyFill="1" applyBorder="1"/>
    <xf numFmtId="164" fontId="10" fillId="5" borderId="1" xfId="0" applyNumberFormat="1" applyFont="1" applyFill="1" applyBorder="1"/>
    <xf numFmtId="0" fontId="16" fillId="5" borderId="1" xfId="0" applyFont="1" applyFill="1" applyBorder="1"/>
    <xf numFmtId="164" fontId="17" fillId="5" borderId="1" xfId="0" applyNumberFormat="1" applyFont="1" applyFill="1" applyBorder="1"/>
    <xf numFmtId="0" fontId="17" fillId="5" borderId="1" xfId="0" applyFont="1" applyFill="1" applyBorder="1"/>
    <xf numFmtId="2" fontId="13" fillId="5" borderId="1" xfId="0" applyNumberFormat="1" applyFont="1" applyFill="1" applyBorder="1"/>
    <xf numFmtId="165" fontId="18" fillId="5" borderId="1" xfId="2" applyFont="1" applyFill="1" applyBorder="1"/>
    <xf numFmtId="0" fontId="20" fillId="5" borderId="1" xfId="0" applyFont="1" applyFill="1" applyBorder="1"/>
    <xf numFmtId="0" fontId="10" fillId="5" borderId="1" xfId="0" applyFont="1" applyFill="1" applyBorder="1"/>
    <xf numFmtId="0" fontId="0" fillId="4" borderId="1" xfId="0" applyFill="1" applyBorder="1"/>
    <xf numFmtId="0" fontId="21" fillId="6" borderId="1" xfId="1" applyFont="1" applyFill="1" applyBorder="1"/>
    <xf numFmtId="0" fontId="21" fillId="6" borderId="1" xfId="1" applyFont="1" applyFill="1" applyBorder="1" applyAlignment="1">
      <alignment horizontal="center"/>
    </xf>
    <xf numFmtId="164" fontId="21" fillId="6" borderId="1" xfId="1" applyNumberFormat="1" applyFont="1" applyFill="1" applyBorder="1"/>
    <xf numFmtId="0" fontId="1" fillId="6" borderId="1" xfId="0" applyFont="1" applyFill="1" applyBorder="1"/>
    <xf numFmtId="0" fontId="13" fillId="6" borderId="1" xfId="0" applyFont="1" applyFill="1" applyBorder="1" applyAlignment="1">
      <alignment horizontal="center"/>
    </xf>
    <xf numFmtId="164" fontId="13" fillId="6" borderId="1" xfId="0" applyNumberFormat="1" applyFont="1" applyFill="1" applyBorder="1" applyAlignment="1">
      <alignment horizontal="center"/>
    </xf>
    <xf numFmtId="0" fontId="10" fillId="6" borderId="1" xfId="0" applyFont="1" applyFill="1" applyBorder="1" applyAlignment="1">
      <alignment horizontal="center"/>
    </xf>
    <xf numFmtId="0" fontId="0" fillId="5" borderId="1" xfId="0" applyFill="1" applyBorder="1"/>
    <xf numFmtId="0" fontId="2" fillId="5" borderId="1" xfId="0" applyFont="1" applyFill="1" applyBorder="1" applyAlignment="1">
      <alignment horizontal="center"/>
    </xf>
    <xf numFmtId="164" fontId="22" fillId="5" borderId="1" xfId="0" applyNumberFormat="1" applyFont="1" applyFill="1" applyBorder="1"/>
    <xf numFmtId="164" fontId="0" fillId="5" borderId="1" xfId="0" applyNumberFormat="1" applyFill="1" applyBorder="1"/>
    <xf numFmtId="0" fontId="0" fillId="0" borderId="0" xfId="0" applyAlignment="1">
      <alignment horizontal="left"/>
    </xf>
    <xf numFmtId="0" fontId="25" fillId="0" borderId="0" xfId="0" applyFont="1"/>
    <xf numFmtId="0" fontId="0" fillId="0" borderId="2" xfId="0" applyBorder="1"/>
    <xf numFmtId="0" fontId="0" fillId="0" borderId="2" xfId="0" applyFill="1" applyBorder="1"/>
    <xf numFmtId="0" fontId="0" fillId="0" borderId="3" xfId="0" applyFill="1" applyBorder="1"/>
    <xf numFmtId="0" fontId="0" fillId="0" borderId="1" xfId="0" applyFill="1" applyBorder="1"/>
    <xf numFmtId="0" fontId="2" fillId="0" borderId="0" xfId="0" applyFont="1" applyAlignment="1">
      <alignment horizontal="center"/>
    </xf>
    <xf numFmtId="0" fontId="0" fillId="0" borderId="0" xfId="0" applyAlignment="1">
      <alignment horizontal="center"/>
    </xf>
  </cellXfs>
  <cellStyles count="4">
    <cellStyle name="Excel Built-in Normal" xfId="2"/>
    <cellStyle name="Normal" xfId="0" builtinId="0"/>
    <cellStyle name="Normal 2" xfId="3"/>
    <cellStyle name="Normal 3" xfId="1"/>
  </cellStyles>
  <dxfs count="0"/>
  <tableStyles count="0" defaultTableStyle="TableStyleMedium2" defaultPivotStyle="PivotStyleLight16"/>
  <colors>
    <mruColors>
      <color rgb="FFFFB3B5"/>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88"/>
  <sheetViews>
    <sheetView tabSelected="1" workbookViewId="0">
      <selection activeCell="L16" sqref="L16"/>
    </sheetView>
  </sheetViews>
  <sheetFormatPr defaultRowHeight="15" x14ac:dyDescent="0.25"/>
  <cols>
    <col min="1" max="1" width="14" bestFit="1" customWidth="1"/>
    <col min="2" max="2" width="19.7109375" customWidth="1"/>
    <col min="3" max="3" width="9.85546875" bestFit="1" customWidth="1"/>
    <col min="4" max="4" width="11.85546875" bestFit="1" customWidth="1"/>
    <col min="5" max="5" width="17.5703125" bestFit="1" customWidth="1"/>
    <col min="6" max="6" width="9.5703125" bestFit="1" customWidth="1"/>
    <col min="32" max="34" width="9.28515625" bestFit="1" customWidth="1"/>
    <col min="35" max="35" width="9.5703125" bestFit="1" customWidth="1"/>
    <col min="36" max="45" width="9.28515625" bestFit="1" customWidth="1"/>
    <col min="46" max="46" width="5.85546875" bestFit="1" customWidth="1"/>
  </cols>
  <sheetData>
    <row r="1" spans="1:76" x14ac:dyDescent="0.25">
      <c r="A1" s="61"/>
      <c r="B1" s="61" t="s">
        <v>45</v>
      </c>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row>
    <row r="2" spans="1:76" ht="15.75" x14ac:dyDescent="0.25">
      <c r="A2" s="3"/>
      <c r="B2" s="48" t="s">
        <v>0</v>
      </c>
      <c r="C2" s="48" t="s">
        <v>1</v>
      </c>
      <c r="D2" s="48" t="s">
        <v>2</v>
      </c>
      <c r="E2" s="48" t="s">
        <v>3</v>
      </c>
      <c r="F2" s="48" t="s">
        <v>4</v>
      </c>
      <c r="G2" s="48" t="s">
        <v>5</v>
      </c>
      <c r="H2" s="48" t="s">
        <v>6</v>
      </c>
      <c r="I2" s="48" t="s">
        <v>7</v>
      </c>
      <c r="J2" s="48" t="s">
        <v>8</v>
      </c>
      <c r="K2" s="48" t="s">
        <v>9</v>
      </c>
      <c r="L2" s="48" t="s">
        <v>10</v>
      </c>
      <c r="M2" s="48" t="s">
        <v>11</v>
      </c>
      <c r="N2" s="48" t="s">
        <v>12</v>
      </c>
      <c r="O2" s="48" t="s">
        <v>13</v>
      </c>
      <c r="P2" s="48" t="s">
        <v>14</v>
      </c>
      <c r="Q2" s="48" t="s">
        <v>15</v>
      </c>
      <c r="R2" s="48" t="s">
        <v>16</v>
      </c>
      <c r="S2" s="48" t="s">
        <v>17</v>
      </c>
      <c r="T2" s="48" t="s">
        <v>18</v>
      </c>
      <c r="U2" s="48" t="s">
        <v>19</v>
      </c>
      <c r="V2" s="48" t="s">
        <v>20</v>
      </c>
      <c r="W2" s="48" t="s">
        <v>21</v>
      </c>
      <c r="X2" s="48" t="s">
        <v>22</v>
      </c>
      <c r="Y2" s="48" t="s">
        <v>23</v>
      </c>
      <c r="Z2" s="48" t="s">
        <v>24</v>
      </c>
      <c r="AA2" s="48" t="s">
        <v>25</v>
      </c>
      <c r="AB2" s="48" t="s">
        <v>26</v>
      </c>
      <c r="AC2" s="48" t="s">
        <v>27</v>
      </c>
      <c r="AD2" s="48" t="s">
        <v>28</v>
      </c>
      <c r="AE2" s="48" t="s">
        <v>29</v>
      </c>
      <c r="AF2" s="50" t="s">
        <v>30</v>
      </c>
      <c r="AG2" s="50" t="s">
        <v>31</v>
      </c>
      <c r="AH2" s="50" t="s">
        <v>32</v>
      </c>
      <c r="AI2" s="50" t="s">
        <v>33</v>
      </c>
      <c r="AJ2" s="50" t="s">
        <v>34</v>
      </c>
      <c r="AK2" s="50" t="s">
        <v>35</v>
      </c>
      <c r="AL2" s="50" t="s">
        <v>36</v>
      </c>
      <c r="AM2" s="50" t="s">
        <v>37</v>
      </c>
      <c r="AN2" s="50" t="s">
        <v>38</v>
      </c>
      <c r="AO2" s="48" t="s">
        <v>39</v>
      </c>
      <c r="AP2" s="48" t="s">
        <v>40</v>
      </c>
      <c r="AQ2" s="48" t="s">
        <v>41</v>
      </c>
      <c r="AR2" s="48" t="s">
        <v>42</v>
      </c>
      <c r="AS2" s="48" t="s">
        <v>43</v>
      </c>
      <c r="AT2" s="51"/>
      <c r="AU2" s="51"/>
      <c r="AV2" s="51"/>
    </row>
    <row r="3" spans="1:76" x14ac:dyDescent="0.25">
      <c r="A3" s="3" t="s">
        <v>46</v>
      </c>
      <c r="B3" s="47"/>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47"/>
      <c r="AU3" s="47" t="s">
        <v>145</v>
      </c>
      <c r="AV3" s="47" t="e">
        <f>I3/I4</f>
        <v>#DIV/0!</v>
      </c>
      <c r="AW3" t="s">
        <v>98</v>
      </c>
    </row>
    <row r="4" spans="1:76" x14ac:dyDescent="0.25">
      <c r="A4" s="3" t="s">
        <v>47</v>
      </c>
      <c r="B4" s="47"/>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47"/>
      <c r="AU4" s="47" t="s">
        <v>146</v>
      </c>
      <c r="AV4" s="47" t="e">
        <f>I4/I3</f>
        <v>#DIV/0!</v>
      </c>
    </row>
    <row r="5" spans="1:76" x14ac:dyDescent="0.25">
      <c r="A5" s="3" t="s">
        <v>44</v>
      </c>
      <c r="B5" s="5"/>
      <c r="C5" s="5"/>
      <c r="D5" s="5"/>
      <c r="E5" s="5"/>
      <c r="F5" s="5"/>
      <c r="G5" s="5"/>
      <c r="H5" s="5">
        <f>H3+H4</f>
        <v>0</v>
      </c>
      <c r="I5" s="5">
        <f t="shared" ref="I5:AE5" si="0">I3+I4</f>
        <v>0</v>
      </c>
      <c r="J5" s="5">
        <f t="shared" si="0"/>
        <v>0</v>
      </c>
      <c r="K5" s="5">
        <f t="shared" si="0"/>
        <v>0</v>
      </c>
      <c r="L5" s="5">
        <f t="shared" si="0"/>
        <v>0</v>
      </c>
      <c r="M5" s="5">
        <f t="shared" si="0"/>
        <v>0</v>
      </c>
      <c r="N5" s="5">
        <f t="shared" si="0"/>
        <v>0</v>
      </c>
      <c r="O5" s="5">
        <f t="shared" si="0"/>
        <v>0</v>
      </c>
      <c r="P5" s="5">
        <f t="shared" si="0"/>
        <v>0</v>
      </c>
      <c r="Q5" s="5">
        <f t="shared" si="0"/>
        <v>0</v>
      </c>
      <c r="R5" s="5">
        <f t="shared" si="0"/>
        <v>0</v>
      </c>
      <c r="S5" s="5">
        <f t="shared" si="0"/>
        <v>0</v>
      </c>
      <c r="T5" s="5">
        <f t="shared" si="0"/>
        <v>0</v>
      </c>
      <c r="U5" s="5">
        <f t="shared" si="0"/>
        <v>0</v>
      </c>
      <c r="V5" s="5">
        <f t="shared" si="0"/>
        <v>0</v>
      </c>
      <c r="W5" s="5">
        <f t="shared" si="0"/>
        <v>0</v>
      </c>
      <c r="X5" s="5">
        <f t="shared" si="0"/>
        <v>0</v>
      </c>
      <c r="Y5" s="5">
        <f t="shared" si="0"/>
        <v>0</v>
      </c>
      <c r="Z5" s="5">
        <f t="shared" si="0"/>
        <v>0</v>
      </c>
      <c r="AA5" s="5">
        <f t="shared" si="0"/>
        <v>0</v>
      </c>
      <c r="AB5" s="5">
        <f t="shared" si="0"/>
        <v>0</v>
      </c>
      <c r="AC5" s="5">
        <f t="shared" si="0"/>
        <v>0</v>
      </c>
      <c r="AD5" s="5">
        <f t="shared" si="0"/>
        <v>0</v>
      </c>
      <c r="AE5" s="5">
        <f t="shared" si="0"/>
        <v>0</v>
      </c>
      <c r="AF5" s="27" t="e">
        <f>((AF3*AV3)+(AF4*AV4))/2</f>
        <v>#DIV/0!</v>
      </c>
      <c r="AG5" s="27" t="e">
        <f>((AG3*AV3)+(AG4*AV4))/2</f>
        <v>#DIV/0!</v>
      </c>
      <c r="AH5" s="27" t="e">
        <f>((AH3*AV3)+(AH4*AV4))/2</f>
        <v>#DIV/0!</v>
      </c>
      <c r="AI5" s="27" t="e">
        <f>((AI3*AV3)+(AI4*AV4))/2</f>
        <v>#DIV/0!</v>
      </c>
      <c r="AJ5" s="27" t="e">
        <f>((AJ3*AV3)+(AJ4*AV4))/2</f>
        <v>#DIV/0!</v>
      </c>
      <c r="AK5" s="27" t="e">
        <f>((AK3*AV3)+(AK4*AV4))/2</f>
        <v>#DIV/0!</v>
      </c>
      <c r="AL5" s="27" t="e">
        <f>((AL3*AV3)+(AL4*AV4))/2</f>
        <v>#DIV/0!</v>
      </c>
      <c r="AM5" s="27" t="e">
        <f>((AM3*AV3)+(AM4*AV4))/2</f>
        <v>#DIV/0!</v>
      </c>
      <c r="AN5" s="27" t="e">
        <f>((AN3*AV3)+(AN4*AV4))/2</f>
        <v>#DIV/0!</v>
      </c>
      <c r="AO5" s="27" t="e">
        <f>((AO3*AV3)+(AO4*AV4))/2</f>
        <v>#DIV/0!</v>
      </c>
      <c r="AP5" s="27" t="e">
        <f>((AP3*AV3)+(AP4*AV4))/2</f>
        <v>#DIV/0!</v>
      </c>
      <c r="AQ5" s="27" t="e">
        <f>((AQ3*AV3)+(AQ4*AV4))/2</f>
        <v>#DIV/0!</v>
      </c>
      <c r="AR5" s="27" t="e">
        <f>((AR3*AV3)+(AR4*AV4))/2</f>
        <v>#DIV/0!</v>
      </c>
      <c r="AS5" s="27" t="e">
        <f>((AS3*AV3)+(AS4*AV4))/2</f>
        <v>#DIV/0!</v>
      </c>
      <c r="AT5" s="3"/>
      <c r="AU5" s="3"/>
      <c r="AV5" s="3"/>
    </row>
    <row r="7" spans="1:76" x14ac:dyDescent="0.25">
      <c r="A7" s="3"/>
      <c r="B7" s="3" t="s">
        <v>48</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row>
    <row r="8" spans="1:76" s="1" customFormat="1" ht="15.75" x14ac:dyDescent="0.25">
      <c r="A8" s="4"/>
      <c r="B8" s="49" t="s">
        <v>0</v>
      </c>
      <c r="C8" s="49" t="s">
        <v>1</v>
      </c>
      <c r="D8" s="49" t="s">
        <v>2</v>
      </c>
      <c r="E8" s="49" t="s">
        <v>3</v>
      </c>
      <c r="F8" s="49" t="s">
        <v>4</v>
      </c>
      <c r="G8" s="49" t="s">
        <v>5</v>
      </c>
      <c r="H8" s="49" t="s">
        <v>7</v>
      </c>
      <c r="I8" s="49" t="s">
        <v>49</v>
      </c>
      <c r="J8" s="49" t="s">
        <v>50</v>
      </c>
      <c r="K8" s="49" t="s">
        <v>10</v>
      </c>
      <c r="L8" s="49" t="s">
        <v>51</v>
      </c>
      <c r="M8" s="49" t="s">
        <v>9</v>
      </c>
      <c r="N8" s="49" t="s">
        <v>52</v>
      </c>
      <c r="O8" s="49" t="s">
        <v>19</v>
      </c>
      <c r="P8" s="49" t="s">
        <v>18</v>
      </c>
      <c r="Q8" s="49" t="s">
        <v>53</v>
      </c>
      <c r="R8" s="49" t="s">
        <v>54</v>
      </c>
      <c r="S8" s="49" t="s">
        <v>55</v>
      </c>
      <c r="T8" s="49" t="s">
        <v>56</v>
      </c>
      <c r="U8" s="49" t="s">
        <v>57</v>
      </c>
      <c r="V8" s="49" t="s">
        <v>26</v>
      </c>
      <c r="W8" s="49" t="s">
        <v>27</v>
      </c>
      <c r="X8" s="49" t="s">
        <v>58</v>
      </c>
      <c r="Y8" s="49" t="s">
        <v>59</v>
      </c>
      <c r="Z8" s="49" t="s">
        <v>11</v>
      </c>
      <c r="AA8" s="49" t="s">
        <v>60</v>
      </c>
      <c r="AB8" s="49" t="s">
        <v>61</v>
      </c>
      <c r="AC8" s="49" t="s">
        <v>22</v>
      </c>
      <c r="AD8" s="49" t="s">
        <v>23</v>
      </c>
      <c r="AE8" s="49" t="s">
        <v>62</v>
      </c>
      <c r="AF8" s="49" t="s">
        <v>63</v>
      </c>
      <c r="AG8" s="49" t="s">
        <v>64</v>
      </c>
      <c r="AH8" s="49" t="s">
        <v>24</v>
      </c>
      <c r="AI8" s="49" t="s">
        <v>65</v>
      </c>
      <c r="AJ8" s="49" t="s">
        <v>66</v>
      </c>
      <c r="AK8" s="49" t="s">
        <v>21</v>
      </c>
      <c r="AL8" s="49" t="s">
        <v>67</v>
      </c>
      <c r="AM8" s="49" t="s">
        <v>68</v>
      </c>
      <c r="AN8" s="49" t="s">
        <v>69</v>
      </c>
      <c r="AO8" s="49" t="s">
        <v>70</v>
      </c>
      <c r="AP8" s="49" t="s">
        <v>71</v>
      </c>
      <c r="AQ8" s="49" t="s">
        <v>72</v>
      </c>
      <c r="AR8" s="49" t="s">
        <v>73</v>
      </c>
      <c r="AS8" s="49" t="s">
        <v>74</v>
      </c>
      <c r="AT8" s="49" t="s">
        <v>75</v>
      </c>
      <c r="AU8" s="49" t="s">
        <v>76</v>
      </c>
      <c r="AV8" s="49" t="s">
        <v>15</v>
      </c>
      <c r="AW8" s="49" t="s">
        <v>16</v>
      </c>
      <c r="AX8" s="49" t="s">
        <v>77</v>
      </c>
    </row>
    <row r="9" spans="1:76" s="2" customFormat="1" ht="15.75" x14ac:dyDescent="0.25">
      <c r="A9" s="6" t="s">
        <v>46</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c r="AZ9"/>
      <c r="BA9"/>
      <c r="BB9"/>
      <c r="BC9"/>
      <c r="BD9"/>
      <c r="BE9"/>
      <c r="BF9"/>
      <c r="BG9"/>
      <c r="BH9"/>
      <c r="BI9"/>
      <c r="BJ9"/>
      <c r="BK9"/>
      <c r="BL9"/>
      <c r="BM9"/>
      <c r="BN9"/>
      <c r="BO9"/>
      <c r="BP9"/>
      <c r="BQ9"/>
      <c r="BR9"/>
      <c r="BS9"/>
      <c r="BT9"/>
      <c r="BU9"/>
      <c r="BV9"/>
      <c r="BW9"/>
      <c r="BX9"/>
    </row>
    <row r="10" spans="1:76" s="2" customFormat="1" ht="15.75" x14ac:dyDescent="0.25">
      <c r="A10" s="6" t="s">
        <v>47</v>
      </c>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c r="AZ10"/>
      <c r="BA10"/>
      <c r="BB10"/>
      <c r="BC10"/>
      <c r="BD10"/>
      <c r="BE10"/>
      <c r="BF10"/>
      <c r="BG10"/>
      <c r="BH10"/>
      <c r="BI10"/>
      <c r="BJ10"/>
      <c r="BK10"/>
      <c r="BL10"/>
      <c r="BM10"/>
      <c r="BN10"/>
      <c r="BO10"/>
      <c r="BP10"/>
      <c r="BQ10"/>
      <c r="BR10"/>
      <c r="BS10"/>
      <c r="BT10"/>
      <c r="BU10"/>
      <c r="BV10"/>
      <c r="BW10"/>
      <c r="BX10"/>
    </row>
    <row r="11" spans="1:76" x14ac:dyDescent="0.25">
      <c r="A11" s="3" t="s">
        <v>44</v>
      </c>
      <c r="B11" s="3"/>
      <c r="C11" s="3"/>
      <c r="D11" s="3"/>
      <c r="E11" s="3"/>
      <c r="F11" s="3"/>
      <c r="G11" s="3"/>
      <c r="H11" s="5">
        <f>H9+H10</f>
        <v>0</v>
      </c>
      <c r="I11" s="5">
        <f t="shared" ref="I11:AX11" si="1">I9+I10</f>
        <v>0</v>
      </c>
      <c r="J11" s="5">
        <f t="shared" si="1"/>
        <v>0</v>
      </c>
      <c r="K11" s="5">
        <f t="shared" si="1"/>
        <v>0</v>
      </c>
      <c r="L11" s="5">
        <f t="shared" si="1"/>
        <v>0</v>
      </c>
      <c r="M11" s="5">
        <f t="shared" si="1"/>
        <v>0</v>
      </c>
      <c r="N11" s="5">
        <f t="shared" si="1"/>
        <v>0</v>
      </c>
      <c r="O11" s="5">
        <f t="shared" si="1"/>
        <v>0</v>
      </c>
      <c r="P11" s="5">
        <f t="shared" si="1"/>
        <v>0</v>
      </c>
      <c r="Q11" s="5">
        <f t="shared" si="1"/>
        <v>0</v>
      </c>
      <c r="R11" s="5">
        <f t="shared" si="1"/>
        <v>0</v>
      </c>
      <c r="S11" s="5">
        <f t="shared" si="1"/>
        <v>0</v>
      </c>
      <c r="T11" s="5">
        <f t="shared" si="1"/>
        <v>0</v>
      </c>
      <c r="U11" s="5">
        <f t="shared" si="1"/>
        <v>0</v>
      </c>
      <c r="V11" s="5">
        <f t="shared" si="1"/>
        <v>0</v>
      </c>
      <c r="W11" s="5">
        <f t="shared" si="1"/>
        <v>0</v>
      </c>
      <c r="X11" s="5">
        <f t="shared" si="1"/>
        <v>0</v>
      </c>
      <c r="Y11" s="5">
        <f t="shared" si="1"/>
        <v>0</v>
      </c>
      <c r="Z11" s="5">
        <f t="shared" si="1"/>
        <v>0</v>
      </c>
      <c r="AA11" s="5">
        <f t="shared" si="1"/>
        <v>0</v>
      </c>
      <c r="AB11" s="5">
        <f t="shared" si="1"/>
        <v>0</v>
      </c>
      <c r="AC11" s="5">
        <f t="shared" si="1"/>
        <v>0</v>
      </c>
      <c r="AD11" s="5">
        <f t="shared" si="1"/>
        <v>0</v>
      </c>
      <c r="AE11" s="5">
        <f t="shared" si="1"/>
        <v>0</v>
      </c>
      <c r="AF11" s="5">
        <f t="shared" si="1"/>
        <v>0</v>
      </c>
      <c r="AG11" s="5">
        <f t="shared" si="1"/>
        <v>0</v>
      </c>
      <c r="AH11" s="5">
        <f t="shared" si="1"/>
        <v>0</v>
      </c>
      <c r="AI11" s="5">
        <f t="shared" si="1"/>
        <v>0</v>
      </c>
      <c r="AJ11" s="5">
        <f t="shared" si="1"/>
        <v>0</v>
      </c>
      <c r="AK11" s="5">
        <f t="shared" si="1"/>
        <v>0</v>
      </c>
      <c r="AL11" s="5">
        <f t="shared" si="1"/>
        <v>0</v>
      </c>
      <c r="AM11" s="5">
        <f t="shared" si="1"/>
        <v>0</v>
      </c>
      <c r="AN11" s="5">
        <f t="shared" si="1"/>
        <v>0</v>
      </c>
      <c r="AO11" s="5">
        <f t="shared" si="1"/>
        <v>0</v>
      </c>
      <c r="AP11" s="5">
        <f t="shared" si="1"/>
        <v>0</v>
      </c>
      <c r="AQ11" s="5">
        <f t="shared" si="1"/>
        <v>0</v>
      </c>
      <c r="AR11" s="5">
        <f t="shared" si="1"/>
        <v>0</v>
      </c>
      <c r="AS11" s="5">
        <f t="shared" si="1"/>
        <v>0</v>
      </c>
      <c r="AT11" s="5">
        <f t="shared" si="1"/>
        <v>0</v>
      </c>
      <c r="AU11" s="5">
        <f t="shared" si="1"/>
        <v>0</v>
      </c>
      <c r="AV11" s="5">
        <f t="shared" si="1"/>
        <v>0</v>
      </c>
      <c r="AW11" s="5">
        <f t="shared" si="1"/>
        <v>0</v>
      </c>
      <c r="AX11" s="5">
        <f t="shared" si="1"/>
        <v>0</v>
      </c>
    </row>
    <row r="13" spans="1:76" x14ac:dyDescent="0.25">
      <c r="A13" s="3"/>
      <c r="B13" s="3" t="s">
        <v>97</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row>
    <row r="14" spans="1:76" ht="15.75" x14ac:dyDescent="0.25">
      <c r="A14" s="3"/>
      <c r="B14" s="49" t="s">
        <v>0</v>
      </c>
      <c r="C14" s="49" t="s">
        <v>1</v>
      </c>
      <c r="D14" s="49" t="s">
        <v>3</v>
      </c>
      <c r="E14" s="49" t="s">
        <v>78</v>
      </c>
      <c r="F14" s="49" t="s">
        <v>4</v>
      </c>
      <c r="G14" s="49" t="s">
        <v>5</v>
      </c>
      <c r="H14" s="49" t="s">
        <v>79</v>
      </c>
      <c r="I14" s="49" t="s">
        <v>26</v>
      </c>
      <c r="J14" s="49" t="s">
        <v>27</v>
      </c>
      <c r="K14" s="49" t="s">
        <v>80</v>
      </c>
      <c r="L14" s="49" t="s">
        <v>81</v>
      </c>
      <c r="M14" s="49" t="s">
        <v>82</v>
      </c>
      <c r="N14" s="49" t="s">
        <v>83</v>
      </c>
      <c r="O14" s="49" t="s">
        <v>68</v>
      </c>
      <c r="P14" s="49" t="s">
        <v>84</v>
      </c>
      <c r="Q14" s="49" t="s">
        <v>85</v>
      </c>
      <c r="R14" s="49" t="s">
        <v>86</v>
      </c>
      <c r="S14" s="49" t="s">
        <v>87</v>
      </c>
      <c r="T14" s="49" t="s">
        <v>53</v>
      </c>
      <c r="U14" s="49" t="s">
        <v>49</v>
      </c>
      <c r="V14" s="49" t="s">
        <v>57</v>
      </c>
      <c r="W14" s="49" t="s">
        <v>88</v>
      </c>
      <c r="X14" s="49" t="s">
        <v>89</v>
      </c>
      <c r="Y14" s="49" t="s">
        <v>90</v>
      </c>
      <c r="Z14" s="49" t="s">
        <v>91</v>
      </c>
      <c r="AA14" s="49" t="s">
        <v>92</v>
      </c>
      <c r="AB14" s="49" t="s">
        <v>93</v>
      </c>
      <c r="AC14" s="49" t="s">
        <v>94</v>
      </c>
      <c r="AD14" s="49" t="s">
        <v>95</v>
      </c>
      <c r="AE14" s="49" t="s">
        <v>96</v>
      </c>
      <c r="AF14" s="3"/>
      <c r="AG14" s="3"/>
      <c r="AH14" s="3"/>
      <c r="AI14" s="3"/>
      <c r="AJ14" s="3"/>
      <c r="AK14" s="3"/>
      <c r="AL14" s="3"/>
      <c r="AM14" s="3"/>
      <c r="AN14" s="3"/>
      <c r="AO14" s="3"/>
      <c r="AP14" s="3"/>
      <c r="AQ14" s="3"/>
      <c r="AR14" s="3"/>
      <c r="AS14" s="3"/>
      <c r="AT14" s="3"/>
      <c r="AU14" s="3"/>
      <c r="AV14" s="3"/>
      <c r="AW14" s="3"/>
      <c r="AX14" s="3"/>
    </row>
    <row r="15" spans="1:76" ht="15.75" x14ac:dyDescent="0.25">
      <c r="A15" s="6" t="s">
        <v>46</v>
      </c>
      <c r="AF15" s="3"/>
      <c r="AG15" s="3"/>
      <c r="AH15" s="3"/>
      <c r="AI15" s="3"/>
      <c r="AJ15" s="3"/>
      <c r="AK15" s="3"/>
      <c r="AL15" s="3"/>
      <c r="AM15" s="3"/>
      <c r="AN15" s="3"/>
      <c r="AO15" s="3"/>
      <c r="AP15" s="3"/>
      <c r="AQ15" s="3"/>
      <c r="AR15" s="3"/>
      <c r="AS15" s="3"/>
      <c r="AT15" s="3"/>
      <c r="AU15" s="3"/>
      <c r="AV15" s="3"/>
      <c r="AW15" s="3"/>
      <c r="AX15" s="3"/>
    </row>
    <row r="16" spans="1:76" ht="15.75" x14ac:dyDescent="0.25">
      <c r="A16" s="6" t="s">
        <v>47</v>
      </c>
      <c r="AF16" s="3"/>
      <c r="AG16" s="3"/>
      <c r="AH16" s="3"/>
      <c r="AI16" s="3"/>
      <c r="AJ16" s="3"/>
      <c r="AK16" s="3"/>
      <c r="AL16" s="3"/>
      <c r="AM16" s="3"/>
      <c r="AN16" s="3"/>
      <c r="AO16" s="3"/>
      <c r="AP16" s="3"/>
      <c r="AQ16" s="3"/>
      <c r="AR16" s="3"/>
      <c r="AS16" s="3"/>
      <c r="AT16" s="3"/>
      <c r="AU16" s="3"/>
      <c r="AV16" s="3"/>
      <c r="AW16" s="3"/>
      <c r="AX16" s="3"/>
    </row>
    <row r="17" spans="1:50" x14ac:dyDescent="0.25">
      <c r="A17" s="3" t="s">
        <v>44</v>
      </c>
      <c r="B17" s="3"/>
      <c r="C17" s="3"/>
      <c r="D17" s="3"/>
      <c r="E17" s="3"/>
      <c r="F17" s="3"/>
      <c r="G17" s="3"/>
      <c r="H17" s="5">
        <f>H11</f>
        <v>0</v>
      </c>
      <c r="I17" s="5">
        <f t="shared" ref="I17:U17" si="2">I15+I16</f>
        <v>0</v>
      </c>
      <c r="J17" s="5">
        <f t="shared" si="2"/>
        <v>0</v>
      </c>
      <c r="K17" s="5">
        <f t="shared" si="2"/>
        <v>0</v>
      </c>
      <c r="L17" s="5">
        <f t="shared" si="2"/>
        <v>0</v>
      </c>
      <c r="M17" s="5">
        <f t="shared" si="2"/>
        <v>0</v>
      </c>
      <c r="N17" s="5">
        <f t="shared" si="2"/>
        <v>0</v>
      </c>
      <c r="O17" s="5">
        <f t="shared" si="2"/>
        <v>0</v>
      </c>
      <c r="P17" s="5">
        <f t="shared" si="2"/>
        <v>0</v>
      </c>
      <c r="Q17" s="5">
        <f t="shared" si="2"/>
        <v>0</v>
      </c>
      <c r="R17" s="5">
        <f t="shared" si="2"/>
        <v>0</v>
      </c>
      <c r="S17" s="5">
        <f t="shared" si="2"/>
        <v>0</v>
      </c>
      <c r="T17" s="5">
        <f t="shared" si="2"/>
        <v>0</v>
      </c>
      <c r="U17" s="5">
        <f t="shared" si="2"/>
        <v>0</v>
      </c>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20" spans="1:50" ht="15.75" x14ac:dyDescent="0.25">
      <c r="B20" s="28" t="s">
        <v>100</v>
      </c>
      <c r="C20" t="s">
        <v>99</v>
      </c>
    </row>
    <row r="21" spans="1:50" x14ac:dyDescent="0.25">
      <c r="A21" s="9" t="s">
        <v>101</v>
      </c>
      <c r="B21" s="10"/>
      <c r="C21" s="10"/>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1"/>
      <c r="AE21" s="11"/>
      <c r="AF21" s="11"/>
      <c r="AG21" s="11"/>
      <c r="AH21" s="11"/>
      <c r="AI21" s="13"/>
      <c r="AJ21" s="10"/>
      <c r="AK21" s="10"/>
    </row>
    <row r="22" spans="1:50" x14ac:dyDescent="0.25">
      <c r="A22" s="52" t="s">
        <v>1</v>
      </c>
      <c r="B22" s="52" t="s">
        <v>0</v>
      </c>
      <c r="C22" s="52" t="s">
        <v>6</v>
      </c>
      <c r="D22" s="52" t="s">
        <v>7</v>
      </c>
      <c r="E22" s="52" t="s">
        <v>8</v>
      </c>
      <c r="F22" s="52" t="s">
        <v>9</v>
      </c>
      <c r="G22" s="52" t="s">
        <v>10</v>
      </c>
      <c r="H22" s="52" t="s">
        <v>11</v>
      </c>
      <c r="I22" s="52" t="s">
        <v>12</v>
      </c>
      <c r="J22" s="52" t="s">
        <v>13</v>
      </c>
      <c r="K22" s="52" t="s">
        <v>14</v>
      </c>
      <c r="L22" s="52" t="s">
        <v>15</v>
      </c>
      <c r="M22" s="52" t="s">
        <v>16</v>
      </c>
      <c r="N22" s="52" t="s">
        <v>17</v>
      </c>
      <c r="O22" s="52" t="s">
        <v>18</v>
      </c>
      <c r="P22" s="52" t="s">
        <v>19</v>
      </c>
      <c r="Q22" s="52" t="s">
        <v>20</v>
      </c>
      <c r="R22" s="52" t="s">
        <v>21</v>
      </c>
      <c r="S22" s="52" t="s">
        <v>22</v>
      </c>
      <c r="T22" s="52" t="s">
        <v>23</v>
      </c>
      <c r="U22" s="52" t="s">
        <v>24</v>
      </c>
      <c r="V22" s="52" t="s">
        <v>25</v>
      </c>
      <c r="W22" s="52" t="s">
        <v>26</v>
      </c>
      <c r="X22" s="52" t="s">
        <v>27</v>
      </c>
      <c r="Y22" s="52" t="s">
        <v>28</v>
      </c>
      <c r="Z22" s="52" t="s">
        <v>29</v>
      </c>
      <c r="AA22" s="53" t="s">
        <v>30</v>
      </c>
      <c r="AB22" s="53" t="s">
        <v>31</v>
      </c>
      <c r="AC22" s="53" t="s">
        <v>32</v>
      </c>
      <c r="AD22" s="52" t="s">
        <v>33</v>
      </c>
      <c r="AE22" s="52" t="s">
        <v>34</v>
      </c>
      <c r="AF22" s="52" t="s">
        <v>35</v>
      </c>
      <c r="AG22" s="52" t="s">
        <v>36</v>
      </c>
      <c r="AH22" s="52" t="s">
        <v>37</v>
      </c>
      <c r="AI22" s="53" t="s">
        <v>38</v>
      </c>
      <c r="AJ22" s="52" t="s">
        <v>39</v>
      </c>
      <c r="AK22" s="52" t="s">
        <v>43</v>
      </c>
    </row>
    <row r="23" spans="1:50" x14ac:dyDescent="0.25">
      <c r="A23" s="29" t="s">
        <v>125</v>
      </c>
      <c r="B23" s="29"/>
      <c r="C23" s="30">
        <f>H5</f>
        <v>0</v>
      </c>
      <c r="D23" s="30">
        <f t="shared" ref="D23:AC23" si="3">I5</f>
        <v>0</v>
      </c>
      <c r="E23" s="30">
        <f t="shared" si="3"/>
        <v>0</v>
      </c>
      <c r="F23" s="30">
        <f t="shared" si="3"/>
        <v>0</v>
      </c>
      <c r="G23" s="30">
        <f t="shared" si="3"/>
        <v>0</v>
      </c>
      <c r="H23" s="30">
        <f t="shared" si="3"/>
        <v>0</v>
      </c>
      <c r="I23" s="30">
        <f t="shared" si="3"/>
        <v>0</v>
      </c>
      <c r="J23" s="30">
        <f t="shared" si="3"/>
        <v>0</v>
      </c>
      <c r="K23" s="30">
        <f t="shared" si="3"/>
        <v>0</v>
      </c>
      <c r="L23" s="30">
        <f t="shared" si="3"/>
        <v>0</v>
      </c>
      <c r="M23" s="30">
        <f t="shared" si="3"/>
        <v>0</v>
      </c>
      <c r="N23" s="30">
        <f t="shared" si="3"/>
        <v>0</v>
      </c>
      <c r="O23" s="30">
        <f t="shared" si="3"/>
        <v>0</v>
      </c>
      <c r="P23" s="30">
        <f t="shared" si="3"/>
        <v>0</v>
      </c>
      <c r="Q23" s="30">
        <f t="shared" si="3"/>
        <v>0</v>
      </c>
      <c r="R23" s="30">
        <f t="shared" si="3"/>
        <v>0</v>
      </c>
      <c r="S23" s="30">
        <f t="shared" si="3"/>
        <v>0</v>
      </c>
      <c r="T23" s="30">
        <f t="shared" si="3"/>
        <v>0</v>
      </c>
      <c r="U23" s="30">
        <f t="shared" si="3"/>
        <v>0</v>
      </c>
      <c r="V23" s="30">
        <f t="shared" si="3"/>
        <v>0</v>
      </c>
      <c r="W23" s="30">
        <f t="shared" si="3"/>
        <v>0</v>
      </c>
      <c r="X23" s="30">
        <f t="shared" si="3"/>
        <v>0</v>
      </c>
      <c r="Y23" s="30">
        <f t="shared" si="3"/>
        <v>0</v>
      </c>
      <c r="Z23" s="30">
        <f t="shared" si="3"/>
        <v>0</v>
      </c>
      <c r="AA23" s="30" t="e">
        <f t="shared" si="3"/>
        <v>#DIV/0!</v>
      </c>
      <c r="AB23" s="30" t="e">
        <f t="shared" si="3"/>
        <v>#DIV/0!</v>
      </c>
      <c r="AC23" s="30" t="e">
        <f t="shared" si="3"/>
        <v>#DIV/0!</v>
      </c>
      <c r="AD23" s="30"/>
      <c r="AE23" s="30"/>
      <c r="AF23" s="30"/>
      <c r="AG23" s="30"/>
      <c r="AH23" s="30"/>
      <c r="AI23" s="31" t="e">
        <f>L23/(L23+M23)</f>
        <v>#DIV/0!</v>
      </c>
      <c r="AJ23" s="30"/>
      <c r="AK23" s="31" t="e">
        <f>(E23-K23)/(D23-F23-K23+T23)</f>
        <v>#DIV/0!</v>
      </c>
    </row>
    <row r="24" spans="1:50" x14ac:dyDescent="0.25">
      <c r="A24" s="32" t="s">
        <v>102</v>
      </c>
      <c r="B24" s="32"/>
      <c r="C24" s="33"/>
      <c r="D24" s="33">
        <f>'Desired Totals'!B3</f>
        <v>0</v>
      </c>
      <c r="E24" s="34" t="e">
        <f>E23*$D25</f>
        <v>#DIV/0!</v>
      </c>
      <c r="F24" s="34" t="e">
        <f t="shared" ref="F24:Y24" si="4">F23*$D25</f>
        <v>#DIV/0!</v>
      </c>
      <c r="G24" s="34" t="e">
        <f t="shared" si="4"/>
        <v>#DIV/0!</v>
      </c>
      <c r="H24" s="34" t="e">
        <f t="shared" si="4"/>
        <v>#DIV/0!</v>
      </c>
      <c r="I24" s="34" t="e">
        <f t="shared" si="4"/>
        <v>#DIV/0!</v>
      </c>
      <c r="J24" s="34" t="e">
        <f t="shared" si="4"/>
        <v>#DIV/0!</v>
      </c>
      <c r="K24" s="34" t="e">
        <f t="shared" si="4"/>
        <v>#DIV/0!</v>
      </c>
      <c r="L24" s="34" t="e">
        <f t="shared" si="4"/>
        <v>#DIV/0!</v>
      </c>
      <c r="M24" s="34" t="e">
        <f t="shared" si="4"/>
        <v>#DIV/0!</v>
      </c>
      <c r="N24" s="34" t="e">
        <f t="shared" si="4"/>
        <v>#DIV/0!</v>
      </c>
      <c r="O24" s="34" t="e">
        <f t="shared" si="4"/>
        <v>#DIV/0!</v>
      </c>
      <c r="P24" s="34" t="e">
        <f t="shared" si="4"/>
        <v>#DIV/0!</v>
      </c>
      <c r="Q24" s="34" t="e">
        <f t="shared" si="4"/>
        <v>#DIV/0!</v>
      </c>
      <c r="R24" s="34" t="e">
        <f t="shared" si="4"/>
        <v>#DIV/0!</v>
      </c>
      <c r="S24" s="34" t="e">
        <f t="shared" si="4"/>
        <v>#DIV/0!</v>
      </c>
      <c r="T24" s="34" t="e">
        <f t="shared" si="4"/>
        <v>#DIV/0!</v>
      </c>
      <c r="U24" s="34" t="e">
        <f t="shared" si="4"/>
        <v>#DIV/0!</v>
      </c>
      <c r="V24" s="34" t="e">
        <f t="shared" si="4"/>
        <v>#DIV/0!</v>
      </c>
      <c r="W24" s="34" t="s">
        <v>103</v>
      </c>
      <c r="X24" s="34" t="e">
        <f t="shared" si="4"/>
        <v>#DIV/0!</v>
      </c>
      <c r="Y24" s="34" t="e">
        <f t="shared" si="4"/>
        <v>#DIV/0!</v>
      </c>
      <c r="Z24" s="33"/>
      <c r="AA24" s="31"/>
      <c r="AB24" s="31"/>
      <c r="AC24" s="31"/>
      <c r="AD24" s="33"/>
      <c r="AE24" s="33"/>
      <c r="AF24" s="33"/>
      <c r="AG24" s="33"/>
      <c r="AH24" s="33"/>
      <c r="AI24" s="31" t="e">
        <f>L24/L25</f>
        <v>#DIV/0!</v>
      </c>
      <c r="AJ24" s="33"/>
      <c r="AK24" s="33"/>
    </row>
    <row r="25" spans="1:50" x14ac:dyDescent="0.25">
      <c r="A25" s="29"/>
      <c r="B25" s="29"/>
      <c r="C25" s="30"/>
      <c r="D25" s="31" t="e">
        <f>D24/D23</f>
        <v>#DIV/0!</v>
      </c>
      <c r="E25" s="30"/>
      <c r="F25" s="30"/>
      <c r="G25" s="30"/>
      <c r="H25" s="30"/>
      <c r="I25" s="30"/>
      <c r="J25" s="30"/>
      <c r="K25" s="30"/>
      <c r="L25" s="35" t="e">
        <f>L24+M24</f>
        <v>#DIV/0!</v>
      </c>
      <c r="M25" s="30"/>
      <c r="N25" s="30"/>
      <c r="O25" s="30"/>
      <c r="P25" s="30"/>
      <c r="Q25" s="30"/>
      <c r="R25" s="30"/>
      <c r="S25" s="30"/>
      <c r="T25" s="30"/>
      <c r="U25" s="30"/>
      <c r="V25" s="30"/>
      <c r="W25" s="30"/>
      <c r="X25" s="30"/>
      <c r="Y25" s="30"/>
      <c r="Z25" s="30"/>
      <c r="AA25" s="36"/>
      <c r="AB25" s="36"/>
      <c r="AC25" s="36"/>
      <c r="AD25" s="30"/>
      <c r="AE25" s="30"/>
      <c r="AF25" s="30"/>
      <c r="AG25" s="30"/>
      <c r="AH25" s="30"/>
      <c r="AI25" s="36"/>
      <c r="AJ25" s="30"/>
      <c r="AK25" s="30"/>
    </row>
    <row r="26" spans="1:50" x14ac:dyDescent="0.25">
      <c r="A26" s="29" t="s">
        <v>164</v>
      </c>
      <c r="B26" s="29"/>
      <c r="C26" s="37">
        <f>'Desired Totals'!A3</f>
        <v>0</v>
      </c>
      <c r="D26" s="37">
        <f>'Desired Totals'!B3</f>
        <v>0</v>
      </c>
      <c r="E26" s="37">
        <f>'Desired Totals'!C3</f>
        <v>0</v>
      </c>
      <c r="F26" s="37">
        <f>'Desired Totals'!D3</f>
        <v>0</v>
      </c>
      <c r="G26" s="37">
        <f>'Desired Totals'!E3</f>
        <v>0</v>
      </c>
      <c r="H26" s="30"/>
      <c r="I26" s="37">
        <f>'Desired Totals'!F3</f>
        <v>0</v>
      </c>
      <c r="J26" s="37">
        <f>'Desired Totals'!G3</f>
        <v>0</v>
      </c>
      <c r="K26" s="37">
        <f>'Desired Totals'!H3</f>
        <v>0</v>
      </c>
      <c r="L26" s="37">
        <f>'Desired Totals'!I3</f>
        <v>0</v>
      </c>
      <c r="M26" s="37">
        <f>'Desired Totals'!J3</f>
        <v>0</v>
      </c>
      <c r="N26" s="37">
        <f>'Desired Totals'!K3</f>
        <v>0</v>
      </c>
      <c r="O26" s="37">
        <f>'Desired Totals'!L3</f>
        <v>0</v>
      </c>
      <c r="P26" s="37">
        <f>'Desired Totals'!M3</f>
        <v>0</v>
      </c>
      <c r="Q26" s="30"/>
      <c r="R26" s="37">
        <f>'Desired Totals'!N3</f>
        <v>0</v>
      </c>
      <c r="S26" s="37">
        <f>'Desired Totals'!O3</f>
        <v>0</v>
      </c>
      <c r="T26" s="37">
        <f>'Desired Totals'!P3</f>
        <v>0</v>
      </c>
      <c r="U26" s="30"/>
      <c r="V26" s="30">
        <f>'Desired Totals'!Q3</f>
        <v>0</v>
      </c>
      <c r="W26" s="30"/>
      <c r="X26" s="30"/>
      <c r="Y26" s="30"/>
      <c r="Z26" s="30"/>
      <c r="AA26" s="38" t="e">
        <f>E26/D26</f>
        <v>#DIV/0!</v>
      </c>
      <c r="AB26" s="38" t="e">
        <f>(E26+P26+R26)/(D26+P26+R26+T26)</f>
        <v>#DIV/0!</v>
      </c>
      <c r="AC26" s="38" t="e">
        <f>G26/D26</f>
        <v>#DIV/0!</v>
      </c>
      <c r="AD26" s="30"/>
      <c r="AE26" s="30"/>
      <c r="AF26" s="30"/>
      <c r="AG26" s="30"/>
      <c r="AH26" s="30"/>
      <c r="AI26" s="31" t="e">
        <f>L26/(L26+M26)</f>
        <v>#DIV/0!</v>
      </c>
      <c r="AJ26" s="30"/>
      <c r="AK26" s="31" t="e">
        <f>(E26-K26)/(D26-F26-K26+T26)</f>
        <v>#DIV/0!</v>
      </c>
    </row>
    <row r="27" spans="1:50" x14ac:dyDescent="0.25">
      <c r="A27" s="29"/>
      <c r="B27" s="29"/>
      <c r="C27" s="30"/>
      <c r="D27" s="36"/>
      <c r="E27" s="39" t="e">
        <f>E26/E24</f>
        <v>#DIV/0!</v>
      </c>
      <c r="F27" s="39" t="e">
        <f>F26/F24</f>
        <v>#DIV/0!</v>
      </c>
      <c r="G27" s="39"/>
      <c r="H27" s="39"/>
      <c r="I27" s="39" t="e">
        <f t="shared" ref="I27:P27" si="5">I26/I24</f>
        <v>#DIV/0!</v>
      </c>
      <c r="J27" s="39" t="e">
        <f t="shared" si="5"/>
        <v>#DIV/0!</v>
      </c>
      <c r="K27" s="39" t="e">
        <f t="shared" si="5"/>
        <v>#DIV/0!</v>
      </c>
      <c r="L27" s="39" t="e">
        <f t="shared" si="5"/>
        <v>#DIV/0!</v>
      </c>
      <c r="M27" s="39" t="e">
        <f t="shared" si="5"/>
        <v>#DIV/0!</v>
      </c>
      <c r="N27" s="39" t="e">
        <f t="shared" si="5"/>
        <v>#DIV/0!</v>
      </c>
      <c r="O27" s="39" t="e">
        <f t="shared" si="5"/>
        <v>#DIV/0!</v>
      </c>
      <c r="P27" s="39" t="e">
        <f t="shared" si="5"/>
        <v>#DIV/0!</v>
      </c>
      <c r="Q27" s="39"/>
      <c r="R27" s="39" t="e">
        <f>R26/R24</f>
        <v>#DIV/0!</v>
      </c>
      <c r="S27" s="39" t="e">
        <f>S26/S24</f>
        <v>#DIV/0!</v>
      </c>
      <c r="T27" s="39" t="e">
        <f>T26/T24</f>
        <v>#DIV/0!</v>
      </c>
      <c r="U27" s="39"/>
      <c r="V27" s="39" t="e">
        <f>V26/V24</f>
        <v>#DIV/0!</v>
      </c>
      <c r="W27" s="30"/>
      <c r="X27" s="30"/>
      <c r="Y27" s="30"/>
      <c r="Z27" s="30"/>
      <c r="AA27" s="36"/>
      <c r="AB27" s="36"/>
      <c r="AC27" s="36"/>
      <c r="AD27" s="30"/>
      <c r="AE27" s="30"/>
      <c r="AF27" s="30"/>
      <c r="AG27" s="30"/>
      <c r="AH27" s="30"/>
      <c r="AI27" s="39" t="e">
        <f>AI26/AI24</f>
        <v>#DIV/0!</v>
      </c>
      <c r="AJ27" s="30"/>
      <c r="AK27" s="30"/>
    </row>
    <row r="29" spans="1:50" ht="21" x14ac:dyDescent="0.35">
      <c r="A29" s="3"/>
      <c r="B29" s="3" t="s">
        <v>162</v>
      </c>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row>
    <row r="30" spans="1:50" x14ac:dyDescent="0.25">
      <c r="A30" s="3"/>
      <c r="B30" s="3"/>
      <c r="C30" s="3"/>
      <c r="D30" s="52" t="s">
        <v>7</v>
      </c>
      <c r="E30" s="52" t="s">
        <v>49</v>
      </c>
      <c r="F30" s="52" t="s">
        <v>50</v>
      </c>
      <c r="G30" s="52" t="s">
        <v>10</v>
      </c>
      <c r="H30" s="52" t="s">
        <v>51</v>
      </c>
      <c r="I30" s="52" t="s">
        <v>9</v>
      </c>
      <c r="J30" s="52" t="s">
        <v>52</v>
      </c>
      <c r="K30" s="52" t="s">
        <v>19</v>
      </c>
      <c r="L30" s="52" t="s">
        <v>18</v>
      </c>
      <c r="M30" s="52" t="s">
        <v>53</v>
      </c>
      <c r="N30" s="52" t="s">
        <v>54</v>
      </c>
      <c r="O30" s="52" t="s">
        <v>55</v>
      </c>
      <c r="P30" s="52" t="s">
        <v>56</v>
      </c>
      <c r="Q30" s="52" t="s">
        <v>57</v>
      </c>
      <c r="R30" s="52" t="s">
        <v>26</v>
      </c>
      <c r="S30" s="52" t="s">
        <v>27</v>
      </c>
      <c r="T30" s="52" t="s">
        <v>58</v>
      </c>
      <c r="U30" s="52" t="s">
        <v>59</v>
      </c>
      <c r="V30" s="52" t="s">
        <v>11</v>
      </c>
      <c r="W30" s="52" t="s">
        <v>60</v>
      </c>
      <c r="X30" s="52" t="s">
        <v>61</v>
      </c>
      <c r="Y30" s="52" t="s">
        <v>22</v>
      </c>
      <c r="Z30" s="52" t="s">
        <v>23</v>
      </c>
      <c r="AA30" s="52" t="s">
        <v>62</v>
      </c>
      <c r="AB30" s="52" t="s">
        <v>63</v>
      </c>
      <c r="AC30" s="54" t="s">
        <v>64</v>
      </c>
      <c r="AD30" s="52" t="s">
        <v>24</v>
      </c>
      <c r="AE30" s="52" t="s">
        <v>65</v>
      </c>
      <c r="AF30" s="54" t="s">
        <v>66</v>
      </c>
      <c r="AG30" s="52" t="s">
        <v>21</v>
      </c>
      <c r="AH30" s="52" t="s">
        <v>67</v>
      </c>
      <c r="AI30" s="52" t="s">
        <v>68</v>
      </c>
    </row>
    <row r="31" spans="1:50" x14ac:dyDescent="0.25">
      <c r="A31" s="3" t="s">
        <v>125</v>
      </c>
      <c r="B31" s="3"/>
      <c r="C31" s="3"/>
      <c r="D31" s="40">
        <f>H11</f>
        <v>0</v>
      </c>
      <c r="E31" s="40">
        <f t="shared" ref="E31:G31" si="6">I11</f>
        <v>0</v>
      </c>
      <c r="F31" s="40">
        <f t="shared" si="6"/>
        <v>0</v>
      </c>
      <c r="G31" s="40">
        <f t="shared" si="6"/>
        <v>0</v>
      </c>
      <c r="H31" s="40">
        <f t="shared" ref="H31" si="7">L11</f>
        <v>0</v>
      </c>
      <c r="I31" s="40">
        <f t="shared" ref="I31:J31" si="8">M11</f>
        <v>0</v>
      </c>
      <c r="J31" s="40">
        <f t="shared" si="8"/>
        <v>0</v>
      </c>
      <c r="K31" s="40">
        <f t="shared" ref="K31" si="9">O11</f>
        <v>0</v>
      </c>
      <c r="L31" s="40">
        <f t="shared" ref="L31:M31" si="10">P11</f>
        <v>0</v>
      </c>
      <c r="M31" s="40">
        <f t="shared" si="10"/>
        <v>0</v>
      </c>
      <c r="N31" s="40">
        <f t="shared" ref="N31" si="11">R11</f>
        <v>0</v>
      </c>
      <c r="O31" s="40">
        <f t="shared" ref="O31:P31" si="12">S11</f>
        <v>0</v>
      </c>
      <c r="P31" s="40">
        <f t="shared" si="12"/>
        <v>0</v>
      </c>
      <c r="Q31" s="40">
        <f t="shared" ref="Q31" si="13">U11</f>
        <v>0</v>
      </c>
      <c r="R31" s="40">
        <f t="shared" ref="R31:S31" si="14">V11</f>
        <v>0</v>
      </c>
      <c r="S31" s="40">
        <f t="shared" si="14"/>
        <v>0</v>
      </c>
      <c r="T31" s="40">
        <f t="shared" ref="T31" si="15">X11</f>
        <v>0</v>
      </c>
      <c r="U31" s="40">
        <f t="shared" ref="U31:V31" si="16">Y11</f>
        <v>0</v>
      </c>
      <c r="V31" s="40">
        <f t="shared" si="16"/>
        <v>0</v>
      </c>
      <c r="W31" s="40">
        <f t="shared" ref="W31" si="17">AA11</f>
        <v>0</v>
      </c>
      <c r="X31" s="40">
        <f t="shared" ref="X31:Y31" si="18">AB11</f>
        <v>0</v>
      </c>
      <c r="Y31" s="40">
        <f t="shared" si="18"/>
        <v>0</v>
      </c>
      <c r="Z31" s="40">
        <f t="shared" ref="Z31" si="19">AD11</f>
        <v>0</v>
      </c>
      <c r="AA31" s="40">
        <f t="shared" ref="AA31:AB31" si="20">AE11</f>
        <v>0</v>
      </c>
      <c r="AB31" s="40">
        <f t="shared" si="20"/>
        <v>0</v>
      </c>
      <c r="AC31" s="40">
        <f t="shared" ref="AC31" si="21">AG11</f>
        <v>0</v>
      </c>
      <c r="AD31" s="40">
        <f t="shared" ref="AD31:AE31" si="22">AH11</f>
        <v>0</v>
      </c>
      <c r="AE31" s="40">
        <f t="shared" si="22"/>
        <v>0</v>
      </c>
      <c r="AF31" s="40">
        <f t="shared" ref="AF31" si="23">AJ11</f>
        <v>0</v>
      </c>
      <c r="AG31" s="40">
        <f t="shared" ref="AG31:AH31" si="24">AK11</f>
        <v>0</v>
      </c>
      <c r="AH31" s="40">
        <f t="shared" si="24"/>
        <v>0</v>
      </c>
      <c r="AI31" s="40">
        <f t="shared" ref="AI31" si="25">AM11</f>
        <v>0</v>
      </c>
    </row>
    <row r="32" spans="1:50" x14ac:dyDescent="0.25">
      <c r="A32" s="3" t="s">
        <v>165</v>
      </c>
      <c r="B32" s="3"/>
      <c r="C32" s="3"/>
      <c r="D32" s="34">
        <f>D24</f>
        <v>0</v>
      </c>
      <c r="E32" s="34" t="e">
        <f>E31*$D33</f>
        <v>#DIV/0!</v>
      </c>
      <c r="F32" s="34" t="e">
        <f t="shared" ref="F32:AI32" si="26">F31*$D33</f>
        <v>#DIV/0!</v>
      </c>
      <c r="G32" s="34" t="e">
        <f t="shared" si="26"/>
        <v>#DIV/0!</v>
      </c>
      <c r="H32" s="34" t="e">
        <f t="shared" si="26"/>
        <v>#DIV/0!</v>
      </c>
      <c r="I32" s="34" t="e">
        <f t="shared" si="26"/>
        <v>#DIV/0!</v>
      </c>
      <c r="J32" s="34" t="e">
        <f t="shared" si="26"/>
        <v>#DIV/0!</v>
      </c>
      <c r="K32" s="34" t="e">
        <f t="shared" si="26"/>
        <v>#DIV/0!</v>
      </c>
      <c r="L32" s="34" t="e">
        <f t="shared" si="26"/>
        <v>#DIV/0!</v>
      </c>
      <c r="M32" s="34" t="e">
        <f t="shared" si="26"/>
        <v>#DIV/0!</v>
      </c>
      <c r="N32" s="34" t="e">
        <f t="shared" si="26"/>
        <v>#DIV/0!</v>
      </c>
      <c r="O32" s="34" t="e">
        <f t="shared" si="26"/>
        <v>#DIV/0!</v>
      </c>
      <c r="P32" s="34" t="e">
        <f t="shared" si="26"/>
        <v>#DIV/0!</v>
      </c>
      <c r="Q32" s="34" t="e">
        <f t="shared" si="26"/>
        <v>#DIV/0!</v>
      </c>
      <c r="R32" s="34" t="e">
        <f t="shared" si="26"/>
        <v>#DIV/0!</v>
      </c>
      <c r="S32" s="34" t="e">
        <f t="shared" si="26"/>
        <v>#DIV/0!</v>
      </c>
      <c r="T32" s="34" t="e">
        <f t="shared" si="26"/>
        <v>#DIV/0!</v>
      </c>
      <c r="U32" s="34" t="e">
        <f t="shared" si="26"/>
        <v>#DIV/0!</v>
      </c>
      <c r="V32" s="34" t="e">
        <f t="shared" si="26"/>
        <v>#DIV/0!</v>
      </c>
      <c r="W32" s="34" t="e">
        <f t="shared" si="26"/>
        <v>#DIV/0!</v>
      </c>
      <c r="X32" s="34" t="e">
        <f t="shared" si="26"/>
        <v>#DIV/0!</v>
      </c>
      <c r="Y32" s="34" t="e">
        <f t="shared" si="26"/>
        <v>#DIV/0!</v>
      </c>
      <c r="Z32" s="34" t="e">
        <f t="shared" si="26"/>
        <v>#DIV/0!</v>
      </c>
      <c r="AA32" s="34" t="e">
        <f t="shared" si="26"/>
        <v>#DIV/0!</v>
      </c>
      <c r="AB32" s="34" t="e">
        <f t="shared" si="26"/>
        <v>#DIV/0!</v>
      </c>
      <c r="AC32" s="34" t="e">
        <f t="shared" si="26"/>
        <v>#DIV/0!</v>
      </c>
      <c r="AD32" s="34" t="e">
        <f t="shared" si="26"/>
        <v>#DIV/0!</v>
      </c>
      <c r="AE32" s="34" t="e">
        <f t="shared" si="26"/>
        <v>#DIV/0!</v>
      </c>
      <c r="AF32" s="34" t="e">
        <f t="shared" si="26"/>
        <v>#DIV/0!</v>
      </c>
      <c r="AG32" s="34" t="e">
        <f t="shared" si="26"/>
        <v>#DIV/0!</v>
      </c>
      <c r="AH32" s="34" t="e">
        <f t="shared" si="26"/>
        <v>#DIV/0!</v>
      </c>
      <c r="AI32" s="34" t="e">
        <f t="shared" si="26"/>
        <v>#DIV/0!</v>
      </c>
    </row>
    <row r="33" spans="1:49" x14ac:dyDescent="0.25">
      <c r="A33" s="3"/>
      <c r="B33" s="3"/>
      <c r="C33" s="3"/>
      <c r="D33" s="41" t="e">
        <f>D32/D31</f>
        <v>#DIV/0!</v>
      </c>
      <c r="E33" s="30"/>
      <c r="F33" s="30"/>
      <c r="G33" s="30"/>
      <c r="H33" s="30"/>
      <c r="I33" s="30"/>
      <c r="J33" s="30"/>
      <c r="K33" s="30"/>
      <c r="L33" s="30"/>
      <c r="M33" s="30"/>
      <c r="N33" s="42">
        <f>N31+O31</f>
        <v>0</v>
      </c>
      <c r="O33" s="36" t="e">
        <f>N31/O31</f>
        <v>#DIV/0!</v>
      </c>
      <c r="P33" s="30"/>
      <c r="Q33" s="30"/>
      <c r="R33" s="30"/>
      <c r="S33" s="30"/>
      <c r="T33" s="30"/>
      <c r="U33" s="30"/>
      <c r="V33" s="30"/>
      <c r="W33" s="30"/>
      <c r="X33" s="30"/>
      <c r="Y33" s="30"/>
      <c r="Z33" s="30"/>
      <c r="AA33" s="30"/>
      <c r="AB33" s="30"/>
      <c r="AC33" s="30"/>
      <c r="AD33" s="30"/>
      <c r="AE33" s="30"/>
      <c r="AF33" s="30"/>
      <c r="AG33" s="30"/>
      <c r="AH33" s="30"/>
      <c r="AI33" s="30"/>
    </row>
    <row r="34" spans="1:49" x14ac:dyDescent="0.25">
      <c r="A34" s="3"/>
      <c r="B34" s="3"/>
      <c r="C34" s="3"/>
      <c r="D34" s="30"/>
      <c r="E34" s="30"/>
      <c r="F34" s="30"/>
      <c r="G34" s="30"/>
      <c r="H34" s="30"/>
      <c r="I34" s="30"/>
      <c r="J34" s="30"/>
      <c r="K34" s="30"/>
      <c r="L34" s="30"/>
      <c r="M34" s="30" t="s">
        <v>106</v>
      </c>
      <c r="N34" s="43" t="e">
        <f>(N31/N33)*100</f>
        <v>#DIV/0!</v>
      </c>
      <c r="O34" s="43">
        <f>'Desired Totals'!A7</f>
        <v>0</v>
      </c>
      <c r="P34" s="30"/>
      <c r="Q34" s="30"/>
      <c r="R34" s="30"/>
      <c r="S34" s="30"/>
      <c r="T34" s="30"/>
      <c r="U34" s="30"/>
      <c r="V34" s="30"/>
      <c r="W34" s="30"/>
      <c r="X34" s="30"/>
      <c r="Y34" s="30"/>
      <c r="Z34" s="30"/>
      <c r="AA34" s="30"/>
      <c r="AB34" s="30"/>
      <c r="AC34" s="44">
        <f>'Desired Totals'!B7</f>
        <v>0</v>
      </c>
      <c r="AD34" s="30"/>
      <c r="AE34" s="30"/>
      <c r="AF34" s="44">
        <f>'Desired Totals'!C7</f>
        <v>0</v>
      </c>
      <c r="AG34" s="30"/>
      <c r="AH34" s="30"/>
      <c r="AI34" s="30"/>
    </row>
    <row r="35" spans="1:49" x14ac:dyDescent="0.25">
      <c r="A35" s="3"/>
      <c r="B35" s="3"/>
      <c r="C35" s="3"/>
      <c r="D35" s="30"/>
      <c r="E35" s="30"/>
      <c r="F35" s="30"/>
      <c r="G35" s="30"/>
      <c r="H35" s="30"/>
      <c r="I35" s="30"/>
      <c r="J35" s="30"/>
      <c r="K35" s="30"/>
      <c r="L35" s="30"/>
      <c r="M35" s="30"/>
      <c r="N35" s="39" t="e">
        <f>O34/N34</f>
        <v>#DIV/0!</v>
      </c>
      <c r="O35" s="30"/>
      <c r="P35" s="30"/>
      <c r="Q35" s="30"/>
      <c r="R35" s="30"/>
      <c r="S35" s="30"/>
      <c r="T35" s="30"/>
      <c r="U35" s="30"/>
      <c r="V35" s="30"/>
      <c r="W35" s="30"/>
      <c r="X35" s="30"/>
      <c r="Y35" s="30"/>
      <c r="Z35" s="30"/>
      <c r="AA35" s="30"/>
      <c r="AB35" s="30"/>
      <c r="AC35" s="39" t="e">
        <f>AC34/AC32</f>
        <v>#DIV/0!</v>
      </c>
      <c r="AD35" s="30"/>
      <c r="AE35" s="30"/>
      <c r="AF35" s="39" t="e">
        <f>AF34/AF32</f>
        <v>#DIV/0!</v>
      </c>
      <c r="AG35" s="30"/>
      <c r="AH35" s="30"/>
      <c r="AI35" s="30"/>
    </row>
    <row r="36" spans="1:49" ht="21" x14ac:dyDescent="0.35">
      <c r="B36" s="3" t="s">
        <v>163</v>
      </c>
      <c r="D36" s="10"/>
      <c r="E36" s="10"/>
      <c r="F36" s="10"/>
      <c r="G36" s="10"/>
      <c r="H36" s="10"/>
      <c r="I36" s="10"/>
      <c r="J36" s="10"/>
      <c r="K36" s="10"/>
      <c r="L36" s="10"/>
      <c r="M36" s="10"/>
      <c r="N36" s="10"/>
      <c r="O36" s="10"/>
      <c r="P36" s="10"/>
      <c r="Q36" s="10"/>
    </row>
    <row r="37" spans="1:49" x14ac:dyDescent="0.25">
      <c r="D37" s="52" t="s">
        <v>7</v>
      </c>
      <c r="E37" s="52" t="s">
        <v>26</v>
      </c>
      <c r="F37" s="52" t="s">
        <v>27</v>
      </c>
      <c r="G37" s="52" t="s">
        <v>80</v>
      </c>
      <c r="H37" s="52" t="s">
        <v>81</v>
      </c>
      <c r="I37" s="52" t="s">
        <v>82</v>
      </c>
      <c r="J37" s="52" t="s">
        <v>83</v>
      </c>
      <c r="K37" s="52" t="s">
        <v>68</v>
      </c>
      <c r="L37" s="52" t="s">
        <v>84</v>
      </c>
      <c r="M37" s="52" t="s">
        <v>85</v>
      </c>
      <c r="N37" s="52" t="s">
        <v>86</v>
      </c>
      <c r="O37" s="52" t="s">
        <v>87</v>
      </c>
      <c r="P37" s="52" t="s">
        <v>53</v>
      </c>
      <c r="Q37" s="52" t="s">
        <v>49</v>
      </c>
    </row>
    <row r="38" spans="1:49" x14ac:dyDescent="0.25">
      <c r="D38" s="45">
        <f>H17</f>
        <v>0</v>
      </c>
      <c r="E38" s="45">
        <f>I17</f>
        <v>0</v>
      </c>
      <c r="F38" s="45">
        <f t="shared" ref="F38:Q38" si="27">J17</f>
        <v>0</v>
      </c>
      <c r="G38" s="45">
        <f t="shared" si="27"/>
        <v>0</v>
      </c>
      <c r="H38" s="45">
        <f t="shared" si="27"/>
        <v>0</v>
      </c>
      <c r="I38" s="45">
        <f t="shared" si="27"/>
        <v>0</v>
      </c>
      <c r="J38" s="45">
        <f t="shared" si="27"/>
        <v>0</v>
      </c>
      <c r="K38" s="45">
        <f t="shared" si="27"/>
        <v>0</v>
      </c>
      <c r="L38" s="45">
        <f t="shared" si="27"/>
        <v>0</v>
      </c>
      <c r="M38" s="45">
        <f t="shared" si="27"/>
        <v>0</v>
      </c>
      <c r="N38" s="45">
        <f t="shared" si="27"/>
        <v>0</v>
      </c>
      <c r="O38" s="45">
        <f t="shared" si="27"/>
        <v>0</v>
      </c>
      <c r="P38" s="45">
        <f t="shared" si="27"/>
        <v>0</v>
      </c>
      <c r="Q38" s="45">
        <f t="shared" si="27"/>
        <v>0</v>
      </c>
    </row>
    <row r="39" spans="1:49" x14ac:dyDescent="0.25">
      <c r="D39" s="33">
        <f>D24</f>
        <v>0</v>
      </c>
      <c r="E39" s="30"/>
      <c r="F39" s="30"/>
      <c r="G39" s="30"/>
      <c r="H39" s="30"/>
      <c r="I39" s="30"/>
      <c r="J39" s="35" t="e">
        <f>J38*D40</f>
        <v>#DIV/0!</v>
      </c>
      <c r="K39" s="35" t="e">
        <f>K38*D40</f>
        <v>#DIV/0!</v>
      </c>
      <c r="L39" s="30"/>
      <c r="M39" s="35" t="e">
        <f>M38*$D40</f>
        <v>#DIV/0!</v>
      </c>
      <c r="N39" s="35" t="e">
        <f>N38*D40</f>
        <v>#DIV/0!</v>
      </c>
      <c r="O39" s="30"/>
      <c r="P39" s="30"/>
      <c r="Q39" s="30"/>
    </row>
    <row r="40" spans="1:49" x14ac:dyDescent="0.25">
      <c r="D40" s="31" t="e">
        <f>D39/D38</f>
        <v>#DIV/0!</v>
      </c>
      <c r="E40" s="30"/>
      <c r="F40" s="30"/>
      <c r="G40" s="30"/>
      <c r="H40" s="30"/>
      <c r="I40" s="30"/>
      <c r="J40" s="30"/>
      <c r="K40" s="30"/>
      <c r="L40" s="30"/>
      <c r="M40" s="30"/>
      <c r="N40" s="30"/>
      <c r="O40" s="30"/>
      <c r="P40" s="30"/>
      <c r="Q40" s="30"/>
    </row>
    <row r="41" spans="1:49" x14ac:dyDescent="0.25">
      <c r="D41" s="30"/>
      <c r="E41" s="30"/>
      <c r="F41" s="30"/>
      <c r="G41" s="34">
        <f>'Desired Totals'!A11</f>
        <v>0</v>
      </c>
      <c r="H41" s="34">
        <f>'Desired Totals'!B11</f>
        <v>0</v>
      </c>
      <c r="I41" s="34">
        <f>'Desired Totals'!C11</f>
        <v>0</v>
      </c>
      <c r="J41" s="34">
        <f>'Desired Totals'!D11</f>
        <v>0</v>
      </c>
      <c r="K41" s="34">
        <f>'Desired Totals'!E11</f>
        <v>0</v>
      </c>
      <c r="L41" s="34">
        <f>'Desired Totals'!F11</f>
        <v>0</v>
      </c>
      <c r="M41" s="34">
        <f>'Desired Totals'!F11</f>
        <v>0</v>
      </c>
      <c r="N41" s="34">
        <f>'Desired Totals'!G11</f>
        <v>0</v>
      </c>
      <c r="O41" s="34">
        <f>'Desired Totals'!I11</f>
        <v>0</v>
      </c>
      <c r="P41" s="34">
        <f>'Desired Totals'!J11</f>
        <v>0</v>
      </c>
      <c r="Q41" s="34">
        <f>'Desired Totals'!K11</f>
        <v>0</v>
      </c>
    </row>
    <row r="42" spans="1:49" x14ac:dyDescent="0.25">
      <c r="D42" s="30"/>
      <c r="E42" s="30"/>
      <c r="F42" s="30"/>
      <c r="G42" s="30"/>
      <c r="H42" s="30"/>
      <c r="I42" s="30"/>
      <c r="J42" s="46" t="s">
        <v>109</v>
      </c>
      <c r="K42" s="34" t="e">
        <f>V24</f>
        <v>#DIV/0!</v>
      </c>
      <c r="L42" s="30"/>
      <c r="M42" s="30"/>
      <c r="N42" s="30"/>
      <c r="O42" s="30"/>
      <c r="P42" s="30"/>
      <c r="Q42" s="30"/>
      <c r="Z42" s="62"/>
      <c r="AA42" s="62" t="s">
        <v>142</v>
      </c>
      <c r="AB42" s="62"/>
      <c r="AC42" s="3"/>
    </row>
    <row r="43" spans="1:49" x14ac:dyDescent="0.25">
      <c r="D43" s="30"/>
      <c r="E43" s="30"/>
      <c r="F43" s="30"/>
      <c r="G43" s="30"/>
      <c r="H43" s="30"/>
      <c r="I43" s="30"/>
      <c r="J43" s="46" t="s">
        <v>110</v>
      </c>
      <c r="K43" s="34" t="e">
        <f>K38-K42</f>
        <v>#DIV/0!</v>
      </c>
      <c r="L43" s="30"/>
      <c r="M43" s="30"/>
      <c r="N43" s="30"/>
      <c r="O43" s="30"/>
      <c r="P43" s="30"/>
      <c r="Q43" s="30"/>
      <c r="Z43" s="23"/>
      <c r="AA43" s="56" t="s">
        <v>8</v>
      </c>
      <c r="AB43" s="56" t="s">
        <v>12</v>
      </c>
      <c r="AC43" s="56" t="s">
        <v>13</v>
      </c>
      <c r="AD43" s="56" t="s">
        <v>14</v>
      </c>
      <c r="AE43" s="56" t="s">
        <v>19</v>
      </c>
      <c r="AF43" s="56" t="s">
        <v>21</v>
      </c>
      <c r="AG43" s="56" t="s">
        <v>9</v>
      </c>
      <c r="AH43" s="23" t="s">
        <v>15</v>
      </c>
      <c r="AI43" s="56" t="s">
        <v>139</v>
      </c>
      <c r="AJ43" s="56" t="s">
        <v>66</v>
      </c>
      <c r="AK43" s="56" t="s">
        <v>64</v>
      </c>
      <c r="AL43" s="56" t="s">
        <v>85</v>
      </c>
      <c r="AM43" s="56" t="s">
        <v>23</v>
      </c>
      <c r="AN43" s="56" t="s">
        <v>22</v>
      </c>
      <c r="AO43" s="56" t="s">
        <v>86</v>
      </c>
      <c r="AP43" s="56" t="s">
        <v>38</v>
      </c>
      <c r="AQ43" s="56" t="s">
        <v>25</v>
      </c>
      <c r="AR43" s="56" t="s">
        <v>140</v>
      </c>
      <c r="AS43" s="23" t="s">
        <v>141</v>
      </c>
      <c r="AT43" s="55"/>
      <c r="AU43" s="56" t="s">
        <v>16</v>
      </c>
      <c r="AV43" s="56" t="s">
        <v>17</v>
      </c>
      <c r="AW43" s="56" t="s">
        <v>18</v>
      </c>
    </row>
    <row r="44" spans="1:49" x14ac:dyDescent="0.25">
      <c r="D44" s="30"/>
      <c r="E44" s="30"/>
      <c r="F44" s="30"/>
      <c r="G44" s="30"/>
      <c r="H44" s="30"/>
      <c r="I44" s="30"/>
      <c r="J44" s="42"/>
      <c r="K44" s="33"/>
      <c r="L44" s="30"/>
      <c r="M44" s="37"/>
      <c r="N44" s="37"/>
      <c r="O44" s="30"/>
      <c r="P44" s="30"/>
      <c r="Q44" s="30"/>
      <c r="Z44" s="23" t="s">
        <v>101</v>
      </c>
      <c r="AA44" s="57" t="e">
        <f>E27</f>
        <v>#DIV/0!</v>
      </c>
      <c r="AB44" s="57" t="e">
        <f>I27</f>
        <v>#DIV/0!</v>
      </c>
      <c r="AC44" s="57" t="e">
        <f>J27</f>
        <v>#DIV/0!</v>
      </c>
      <c r="AD44" s="57" t="e">
        <f>K27</f>
        <v>#DIV/0!</v>
      </c>
      <c r="AE44" s="57" t="e">
        <f>P27</f>
        <v>#DIV/0!</v>
      </c>
      <c r="AF44" s="57" t="e">
        <f>R27</f>
        <v>#DIV/0!</v>
      </c>
      <c r="AG44" s="57" t="e">
        <f>F27</f>
        <v>#DIV/0!</v>
      </c>
      <c r="AH44" s="57" t="e">
        <f>L27</f>
        <v>#DIV/0!</v>
      </c>
      <c r="AI44" s="57" t="e">
        <f>N35</f>
        <v>#DIV/0!</v>
      </c>
      <c r="AJ44" s="57" t="e">
        <f>AF35</f>
        <v>#DIV/0!</v>
      </c>
      <c r="AK44" s="57" t="e">
        <f>AC35</f>
        <v>#DIV/0!</v>
      </c>
      <c r="AL44" s="57" t="e">
        <f>M45</f>
        <v>#DIV/0!</v>
      </c>
      <c r="AM44" s="57" t="e">
        <f>T27</f>
        <v>#DIV/0!</v>
      </c>
      <c r="AN44" s="57" t="e">
        <f>S27</f>
        <v>#DIV/0!</v>
      </c>
      <c r="AO44" s="57" t="e">
        <f>N45</f>
        <v>#DIV/0!</v>
      </c>
      <c r="AP44" s="57" t="e">
        <f>AI27</f>
        <v>#DIV/0!</v>
      </c>
      <c r="AQ44" s="57" t="e">
        <f>V27</f>
        <v>#DIV/0!</v>
      </c>
      <c r="AR44" s="57" t="e">
        <f>K45</f>
        <v>#DIV/0!</v>
      </c>
      <c r="AS44" s="57">
        <v>1</v>
      </c>
      <c r="AT44" s="55"/>
      <c r="AU44" s="57" t="e">
        <f>M27</f>
        <v>#DIV/0!</v>
      </c>
      <c r="AV44" s="57" t="e">
        <f>N27</f>
        <v>#DIV/0!</v>
      </c>
      <c r="AW44" s="57" t="e">
        <f>O27</f>
        <v>#DIV/0!</v>
      </c>
    </row>
    <row r="45" spans="1:49" x14ac:dyDescent="0.25">
      <c r="D45" s="30"/>
      <c r="E45" s="30"/>
      <c r="F45" s="30"/>
      <c r="G45" s="30"/>
      <c r="H45" s="30"/>
      <c r="I45" s="30"/>
      <c r="J45" s="39" t="e">
        <f>J41/J39</f>
        <v>#DIV/0!</v>
      </c>
      <c r="K45" s="39" t="e">
        <f>K41/K39</f>
        <v>#DIV/0!</v>
      </c>
      <c r="L45" s="30"/>
      <c r="M45" s="39" t="e">
        <f>M41/M39</f>
        <v>#DIV/0!</v>
      </c>
      <c r="N45" s="39" t="e">
        <f>N41/N39</f>
        <v>#DIV/0!</v>
      </c>
      <c r="O45" s="30"/>
      <c r="P45" s="30"/>
      <c r="Q45" s="30"/>
      <c r="Z45" s="63"/>
      <c r="AA45" s="63"/>
      <c r="AB45" s="63"/>
    </row>
    <row r="46" spans="1:49" x14ac:dyDescent="0.25">
      <c r="Z46" s="64"/>
      <c r="AA46" s="64" t="s">
        <v>143</v>
      </c>
      <c r="AB46" s="64"/>
    </row>
    <row r="47" spans="1:49" ht="26.25" x14ac:dyDescent="0.4">
      <c r="B47" s="60" t="s">
        <v>159</v>
      </c>
      <c r="Z47" s="64"/>
      <c r="AA47" s="64"/>
      <c r="AB47" s="64"/>
    </row>
    <row r="48" spans="1:49" x14ac:dyDescent="0.25">
      <c r="B48" s="20"/>
      <c r="C48" s="21" t="s">
        <v>101</v>
      </c>
      <c r="Z48" s="23" t="s">
        <v>112</v>
      </c>
      <c r="AA48" s="58" t="e">
        <f>AA44</f>
        <v>#DIV/0!</v>
      </c>
      <c r="AB48" s="55"/>
    </row>
    <row r="49" spans="2:28" x14ac:dyDescent="0.25">
      <c r="B49" s="23" t="s">
        <v>112</v>
      </c>
      <c r="C49" s="24">
        <v>968</v>
      </c>
      <c r="Z49" s="23" t="s">
        <v>133</v>
      </c>
      <c r="AA49" s="58" t="e">
        <f>AB44</f>
        <v>#DIV/0!</v>
      </c>
      <c r="AB49" s="55"/>
    </row>
    <row r="50" spans="2:28" x14ac:dyDescent="0.25">
      <c r="B50" s="23" t="s">
        <v>133</v>
      </c>
      <c r="C50" s="24"/>
      <c r="Z50" s="23" t="s">
        <v>134</v>
      </c>
      <c r="AA50" s="58" t="e">
        <f>AC44</f>
        <v>#DIV/0!</v>
      </c>
      <c r="AB50" s="55"/>
    </row>
    <row r="51" spans="2:28" x14ac:dyDescent="0.25">
      <c r="B51" s="23" t="s">
        <v>134</v>
      </c>
      <c r="C51" s="24"/>
      <c r="Z51" s="23" t="s">
        <v>115</v>
      </c>
      <c r="AA51" s="58" t="e">
        <f>AD44</f>
        <v>#DIV/0!</v>
      </c>
      <c r="AB51" s="55"/>
    </row>
    <row r="52" spans="2:28" x14ac:dyDescent="0.25">
      <c r="B52" s="23" t="s">
        <v>115</v>
      </c>
      <c r="C52" s="24"/>
      <c r="Z52" s="23" t="s">
        <v>118</v>
      </c>
      <c r="AA52" s="58" t="e">
        <f>AE44</f>
        <v>#DIV/0!</v>
      </c>
      <c r="AB52" s="55"/>
    </row>
    <row r="53" spans="2:28" x14ac:dyDescent="0.25">
      <c r="B53" s="23" t="s">
        <v>118</v>
      </c>
      <c r="C53" s="24"/>
      <c r="Z53" s="23" t="s">
        <v>135</v>
      </c>
      <c r="AA53" s="58" t="e">
        <f>AF44</f>
        <v>#DIV/0!</v>
      </c>
      <c r="AB53" s="55"/>
    </row>
    <row r="54" spans="2:28" x14ac:dyDescent="0.25">
      <c r="B54" s="23" t="s">
        <v>135</v>
      </c>
      <c r="C54" s="24"/>
      <c r="Z54" s="23" t="s">
        <v>120</v>
      </c>
      <c r="AA54" s="58" t="e">
        <f>AG44</f>
        <v>#DIV/0!</v>
      </c>
      <c r="AB54" s="55"/>
    </row>
    <row r="55" spans="2:28" x14ac:dyDescent="0.25">
      <c r="B55" s="23" t="s">
        <v>120</v>
      </c>
      <c r="C55" s="24"/>
      <c r="Z55" s="23" t="s">
        <v>83</v>
      </c>
      <c r="AA55" s="58" t="e">
        <f>J45</f>
        <v>#DIV/0!</v>
      </c>
      <c r="AB55" s="55"/>
    </row>
    <row r="56" spans="2:28" x14ac:dyDescent="0.25">
      <c r="B56" s="23" t="s">
        <v>83</v>
      </c>
      <c r="C56" s="25">
        <v>1000</v>
      </c>
      <c r="Z56" s="23" t="s">
        <v>106</v>
      </c>
      <c r="AA56" s="58" t="e">
        <f>AI44</f>
        <v>#DIV/0!</v>
      </c>
      <c r="AB56" s="55"/>
    </row>
    <row r="57" spans="2:28" x14ac:dyDescent="0.25">
      <c r="B57" s="23" t="s">
        <v>106</v>
      </c>
      <c r="C57" s="24"/>
      <c r="Z57" s="23" t="s">
        <v>108</v>
      </c>
      <c r="AA57" s="58" t="e">
        <f>AJ44</f>
        <v>#DIV/0!</v>
      </c>
      <c r="AB57" s="55"/>
    </row>
    <row r="58" spans="2:28" x14ac:dyDescent="0.25">
      <c r="B58" s="23" t="s">
        <v>108</v>
      </c>
      <c r="C58" s="24"/>
      <c r="Z58" s="23" t="s">
        <v>136</v>
      </c>
      <c r="AA58" s="58" t="e">
        <f>AK44</f>
        <v>#DIV/0!</v>
      </c>
      <c r="AB58" s="55"/>
    </row>
    <row r="59" spans="2:28" x14ac:dyDescent="0.25">
      <c r="B59" s="23" t="s">
        <v>136</v>
      </c>
      <c r="C59" s="24"/>
      <c r="Z59" s="23" t="s">
        <v>131</v>
      </c>
      <c r="AA59" s="58" t="e">
        <f>AL44</f>
        <v>#DIV/0!</v>
      </c>
      <c r="AB59" s="55"/>
    </row>
    <row r="60" spans="2:28" x14ac:dyDescent="0.25">
      <c r="B60" s="23" t="s">
        <v>131</v>
      </c>
      <c r="C60" s="24"/>
      <c r="Z60" s="23" t="s">
        <v>122</v>
      </c>
      <c r="AA60" s="58" t="e">
        <f>AM44</f>
        <v>#DIV/0!</v>
      </c>
      <c r="AB60" s="55"/>
    </row>
    <row r="61" spans="2:28" x14ac:dyDescent="0.25">
      <c r="B61" s="23" t="s">
        <v>122</v>
      </c>
      <c r="C61" s="24"/>
      <c r="Z61" s="23" t="s">
        <v>121</v>
      </c>
      <c r="AA61" s="58" t="e">
        <f>AN44</f>
        <v>#DIV/0!</v>
      </c>
      <c r="AB61" s="55"/>
    </row>
    <row r="62" spans="2:28" x14ac:dyDescent="0.25">
      <c r="B62" s="23" t="s">
        <v>121</v>
      </c>
      <c r="C62" s="24"/>
      <c r="Z62" s="23" t="s">
        <v>132</v>
      </c>
      <c r="AA62" s="58" t="e">
        <f>AH44</f>
        <v>#DIV/0!</v>
      </c>
      <c r="AB62" s="55"/>
    </row>
    <row r="63" spans="2:28" x14ac:dyDescent="0.25">
      <c r="B63" s="23" t="s">
        <v>132</v>
      </c>
      <c r="C63" s="24"/>
      <c r="Z63" s="23" t="s">
        <v>137</v>
      </c>
      <c r="AA63" s="58" t="e">
        <f>AP44</f>
        <v>#DIV/0!</v>
      </c>
      <c r="AB63" s="55"/>
    </row>
    <row r="64" spans="2:28" x14ac:dyDescent="0.25">
      <c r="B64" s="23" t="s">
        <v>137</v>
      </c>
      <c r="C64" s="24"/>
      <c r="Z64" s="23" t="s">
        <v>109</v>
      </c>
      <c r="AA64" s="58" t="e">
        <f>AQ44</f>
        <v>#DIV/0!</v>
      </c>
      <c r="AB64" s="55"/>
    </row>
    <row r="65" spans="2:28" x14ac:dyDescent="0.25">
      <c r="B65" s="23" t="s">
        <v>109</v>
      </c>
      <c r="C65" s="24"/>
      <c r="Z65" s="23" t="s">
        <v>110</v>
      </c>
      <c r="AA65" s="58" t="e">
        <f>AR44</f>
        <v>#DIV/0!</v>
      </c>
      <c r="AB65" s="55"/>
    </row>
    <row r="66" spans="2:28" x14ac:dyDescent="0.25">
      <c r="B66" s="23" t="s">
        <v>110</v>
      </c>
      <c r="C66" s="24"/>
      <c r="Z66" s="23" t="s">
        <v>138</v>
      </c>
      <c r="AA66" s="58">
        <f>AS44</f>
        <v>1</v>
      </c>
      <c r="AB66" s="55"/>
    </row>
    <row r="67" spans="2:28" x14ac:dyDescent="0.25">
      <c r="B67" s="23" t="s">
        <v>138</v>
      </c>
      <c r="C67" s="24"/>
    </row>
    <row r="69" spans="2:28" ht="18" x14ac:dyDescent="0.25">
      <c r="B69" s="22" t="s">
        <v>144</v>
      </c>
    </row>
    <row r="70" spans="2:28" x14ac:dyDescent="0.25">
      <c r="B70" s="23" t="s">
        <v>112</v>
      </c>
      <c r="C70" s="26" t="e">
        <f>(C49*AA48)/1000</f>
        <v>#DIV/0!</v>
      </c>
    </row>
    <row r="71" spans="2:28" x14ac:dyDescent="0.25">
      <c r="B71" s="23" t="s">
        <v>133</v>
      </c>
      <c r="C71" s="26" t="e">
        <f t="shared" ref="C71:C88" si="28">(C50*AA49)/1000</f>
        <v>#DIV/0!</v>
      </c>
    </row>
    <row r="72" spans="2:28" x14ac:dyDescent="0.25">
      <c r="B72" s="23" t="s">
        <v>134</v>
      </c>
      <c r="C72" s="26" t="e">
        <f t="shared" si="28"/>
        <v>#DIV/0!</v>
      </c>
    </row>
    <row r="73" spans="2:28" x14ac:dyDescent="0.25">
      <c r="B73" s="23" t="s">
        <v>115</v>
      </c>
      <c r="C73" s="26" t="e">
        <f t="shared" si="28"/>
        <v>#DIV/0!</v>
      </c>
    </row>
    <row r="74" spans="2:28" x14ac:dyDescent="0.25">
      <c r="B74" s="23" t="s">
        <v>118</v>
      </c>
      <c r="C74" s="26" t="e">
        <f t="shared" si="28"/>
        <v>#DIV/0!</v>
      </c>
    </row>
    <row r="75" spans="2:28" x14ac:dyDescent="0.25">
      <c r="B75" s="23" t="s">
        <v>135</v>
      </c>
      <c r="C75" s="26" t="e">
        <f t="shared" si="28"/>
        <v>#DIV/0!</v>
      </c>
    </row>
    <row r="76" spans="2:28" x14ac:dyDescent="0.25">
      <c r="B76" s="23" t="s">
        <v>120</v>
      </c>
      <c r="C76" s="26" t="e">
        <f t="shared" si="28"/>
        <v>#DIV/0!</v>
      </c>
    </row>
    <row r="77" spans="2:28" x14ac:dyDescent="0.25">
      <c r="B77" s="23" t="s">
        <v>83</v>
      </c>
      <c r="C77" s="26" t="e">
        <f t="shared" si="28"/>
        <v>#DIV/0!</v>
      </c>
    </row>
    <row r="78" spans="2:28" x14ac:dyDescent="0.25">
      <c r="B78" s="23" t="s">
        <v>106</v>
      </c>
      <c r="C78" s="26" t="e">
        <f t="shared" si="28"/>
        <v>#DIV/0!</v>
      </c>
    </row>
    <row r="79" spans="2:28" x14ac:dyDescent="0.25">
      <c r="B79" s="23" t="s">
        <v>108</v>
      </c>
      <c r="C79" s="26" t="e">
        <f t="shared" si="28"/>
        <v>#DIV/0!</v>
      </c>
    </row>
    <row r="80" spans="2:28" x14ac:dyDescent="0.25">
      <c r="B80" s="23" t="s">
        <v>136</v>
      </c>
      <c r="C80" s="26" t="e">
        <f t="shared" si="28"/>
        <v>#DIV/0!</v>
      </c>
    </row>
    <row r="81" spans="2:3" x14ac:dyDescent="0.25">
      <c r="B81" s="23" t="s">
        <v>131</v>
      </c>
      <c r="C81" s="26" t="e">
        <f t="shared" si="28"/>
        <v>#DIV/0!</v>
      </c>
    </row>
    <row r="82" spans="2:3" x14ac:dyDescent="0.25">
      <c r="B82" s="23" t="s">
        <v>122</v>
      </c>
      <c r="C82" s="26" t="e">
        <f t="shared" si="28"/>
        <v>#DIV/0!</v>
      </c>
    </row>
    <row r="83" spans="2:3" x14ac:dyDescent="0.25">
      <c r="B83" s="23" t="s">
        <v>121</v>
      </c>
      <c r="C83" s="26" t="e">
        <f t="shared" si="28"/>
        <v>#DIV/0!</v>
      </c>
    </row>
    <row r="84" spans="2:3" x14ac:dyDescent="0.25">
      <c r="B84" s="23" t="s">
        <v>132</v>
      </c>
      <c r="C84" s="26" t="e">
        <f t="shared" si="28"/>
        <v>#DIV/0!</v>
      </c>
    </row>
    <row r="85" spans="2:3" x14ac:dyDescent="0.25">
      <c r="B85" s="23" t="s">
        <v>137</v>
      </c>
      <c r="C85" s="26" t="e">
        <f t="shared" si="28"/>
        <v>#DIV/0!</v>
      </c>
    </row>
    <row r="86" spans="2:3" x14ac:dyDescent="0.25">
      <c r="B86" s="23" t="s">
        <v>109</v>
      </c>
      <c r="C86" s="26" t="e">
        <f t="shared" si="28"/>
        <v>#DIV/0!</v>
      </c>
    </row>
    <row r="87" spans="2:3" x14ac:dyDescent="0.25">
      <c r="B87" s="23" t="s">
        <v>110</v>
      </c>
      <c r="C87" s="26" t="e">
        <f t="shared" si="28"/>
        <v>#DIV/0!</v>
      </c>
    </row>
    <row r="88" spans="2:3" x14ac:dyDescent="0.25">
      <c r="B88" s="23" t="s">
        <v>138</v>
      </c>
      <c r="C88" s="26">
        <f t="shared" si="28"/>
        <v>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workbookViewId="0">
      <selection activeCell="A11" sqref="A11"/>
    </sheetView>
  </sheetViews>
  <sheetFormatPr defaultRowHeight="15" x14ac:dyDescent="0.25"/>
  <cols>
    <col min="1" max="1" width="20.5703125" bestFit="1" customWidth="1"/>
    <col min="2" max="2" width="12.42578125" customWidth="1"/>
  </cols>
  <sheetData>
    <row r="1" spans="1:22" ht="31.5" x14ac:dyDescent="0.5">
      <c r="A1" t="s">
        <v>104</v>
      </c>
    </row>
    <row r="2" spans="1:22" x14ac:dyDescent="0.25">
      <c r="A2" s="14" t="s">
        <v>111</v>
      </c>
      <c r="B2" s="14" t="s">
        <v>79</v>
      </c>
      <c r="C2" s="14" t="s">
        <v>112</v>
      </c>
      <c r="D2" s="14" t="s">
        <v>120</v>
      </c>
      <c r="E2" s="14" t="s">
        <v>10</v>
      </c>
      <c r="F2" s="14" t="s">
        <v>113</v>
      </c>
      <c r="G2" s="14" t="s">
        <v>114</v>
      </c>
      <c r="H2" s="14" t="s">
        <v>115</v>
      </c>
      <c r="I2" s="14" t="s">
        <v>123</v>
      </c>
      <c r="J2" s="14" t="s">
        <v>124</v>
      </c>
      <c r="K2" s="14" t="s">
        <v>116</v>
      </c>
      <c r="L2" s="14" t="s">
        <v>117</v>
      </c>
      <c r="M2" s="14" t="s">
        <v>118</v>
      </c>
      <c r="N2" s="14" t="s">
        <v>119</v>
      </c>
      <c r="O2" s="14" t="s">
        <v>121</v>
      </c>
      <c r="P2" s="14" t="s">
        <v>122</v>
      </c>
      <c r="Q2" s="14" t="s">
        <v>109</v>
      </c>
      <c r="R2" s="15" t="s">
        <v>30</v>
      </c>
      <c r="S2" s="15" t="s">
        <v>31</v>
      </c>
      <c r="T2" s="15" t="s">
        <v>32</v>
      </c>
      <c r="U2" s="15" t="s">
        <v>38</v>
      </c>
      <c r="V2" s="14" t="s">
        <v>43</v>
      </c>
    </row>
    <row r="3" spans="1:22" ht="18" x14ac:dyDescent="0.25">
      <c r="A3" s="8"/>
      <c r="B3" s="8"/>
      <c r="C3" s="8"/>
      <c r="D3" s="8"/>
      <c r="E3" s="16">
        <f>(C3-H3-G3-F3)+(F3*2+G3*3+H3*4)</f>
        <v>0</v>
      </c>
      <c r="F3" s="8"/>
      <c r="G3" s="8"/>
      <c r="H3" s="8"/>
      <c r="I3" s="8"/>
      <c r="J3" s="8"/>
      <c r="K3" s="8"/>
      <c r="L3" s="8"/>
      <c r="M3" s="8"/>
      <c r="N3" s="8"/>
      <c r="O3" s="8"/>
      <c r="P3" s="8"/>
      <c r="Q3" s="7"/>
      <c r="R3" s="17" t="e">
        <f>C3/B3</f>
        <v>#DIV/0!</v>
      </c>
      <c r="S3" s="17" t="e">
        <f>(C3+M3+N3)/(B3+M3+N3+P3)</f>
        <v>#DIV/0!</v>
      </c>
      <c r="T3" s="17" t="e">
        <f>E3/B3</f>
        <v>#DIV/0!</v>
      </c>
      <c r="U3" s="18" t="e">
        <f>I3/(I3+J3)</f>
        <v>#DIV/0!</v>
      </c>
      <c r="V3" s="18" t="e">
        <f>(C3-H3)/(B3-D3-H3+P3)</f>
        <v>#DIV/0!</v>
      </c>
    </row>
    <row r="5" spans="1:22" ht="31.5" x14ac:dyDescent="0.5">
      <c r="A5" s="19" t="s">
        <v>105</v>
      </c>
    </row>
    <row r="6" spans="1:22" x14ac:dyDescent="0.25">
      <c r="A6" s="65" t="s">
        <v>106</v>
      </c>
      <c r="B6" s="65" t="s">
        <v>107</v>
      </c>
      <c r="C6" s="65" t="s">
        <v>108</v>
      </c>
    </row>
    <row r="9" spans="1:22" ht="31.5" x14ac:dyDescent="0.5">
      <c r="A9" s="19" t="s">
        <v>126</v>
      </c>
    </row>
    <row r="10" spans="1:22" x14ac:dyDescent="0.25">
      <c r="A10" s="65" t="s">
        <v>168</v>
      </c>
      <c r="B10" s="65" t="s">
        <v>127</v>
      </c>
      <c r="C10" s="65" t="s">
        <v>128</v>
      </c>
      <c r="D10" s="65" t="s">
        <v>129</v>
      </c>
      <c r="E10" s="65" t="s">
        <v>130</v>
      </c>
      <c r="F10" s="65" t="s">
        <v>131</v>
      </c>
      <c r="G10" s="65" t="s">
        <v>132</v>
      </c>
    </row>
    <row r="11" spans="1:22" x14ac:dyDescent="0.25">
      <c r="A11" s="66"/>
      <c r="B11" s="66"/>
      <c r="C11" s="66"/>
      <c r="D11" s="66"/>
      <c r="E11" s="66"/>
      <c r="F11" s="66"/>
      <c r="G11" s="66"/>
    </row>
    <row r="12" spans="1:22" x14ac:dyDescent="0.25">
      <c r="A12" s="66"/>
      <c r="B12" s="66"/>
      <c r="C12" s="66"/>
      <c r="D12" s="66"/>
      <c r="E12" s="66"/>
      <c r="F12" s="66"/>
      <c r="G12" s="6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opLeftCell="A17" workbookViewId="0">
      <selection activeCell="F25" sqref="F25"/>
    </sheetView>
  </sheetViews>
  <sheetFormatPr defaultRowHeight="15" x14ac:dyDescent="0.25"/>
  <sheetData>
    <row r="1" spans="1:1" x14ac:dyDescent="0.25">
      <c r="A1" t="s">
        <v>147</v>
      </c>
    </row>
    <row r="3" spans="1:1" x14ac:dyDescent="0.25">
      <c r="A3" t="s">
        <v>155</v>
      </c>
    </row>
    <row r="4" spans="1:1" x14ac:dyDescent="0.25">
      <c r="A4" t="s">
        <v>156</v>
      </c>
    </row>
    <row r="6" spans="1:1" x14ac:dyDescent="0.25">
      <c r="A6" s="59" t="s">
        <v>148</v>
      </c>
    </row>
    <row r="7" spans="1:1" x14ac:dyDescent="0.25">
      <c r="A7" s="59"/>
    </row>
    <row r="8" spans="1:1" x14ac:dyDescent="0.25">
      <c r="A8" t="s">
        <v>149</v>
      </c>
    </row>
    <row r="10" spans="1:1" x14ac:dyDescent="0.25">
      <c r="A10" t="s">
        <v>150</v>
      </c>
    </row>
    <row r="12" spans="1:1" x14ac:dyDescent="0.25">
      <c r="A12" t="s">
        <v>151</v>
      </c>
    </row>
    <row r="14" spans="1:1" x14ac:dyDescent="0.25">
      <c r="A14" t="s">
        <v>153</v>
      </c>
    </row>
    <row r="15" spans="1:1" x14ac:dyDescent="0.25">
      <c r="A15" t="s">
        <v>154</v>
      </c>
    </row>
    <row r="17" spans="1:1" x14ac:dyDescent="0.25">
      <c r="A17" t="s">
        <v>152</v>
      </c>
    </row>
    <row r="19" spans="1:1" x14ac:dyDescent="0.25">
      <c r="A19" t="s">
        <v>157</v>
      </c>
    </row>
    <row r="21" spans="1:1" x14ac:dyDescent="0.25">
      <c r="A21" t="s">
        <v>158</v>
      </c>
    </row>
    <row r="23" spans="1:1" x14ac:dyDescent="0.25">
      <c r="A23" t="s">
        <v>160</v>
      </c>
    </row>
    <row r="25" spans="1:1" x14ac:dyDescent="0.25">
      <c r="A25" t="s">
        <v>161</v>
      </c>
    </row>
    <row r="27" spans="1:1" x14ac:dyDescent="0.25">
      <c r="A27" t="s">
        <v>166</v>
      </c>
    </row>
    <row r="28" spans="1:1" x14ac:dyDescent="0.25">
      <c r="A28"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Main Sheet</vt:lpstr>
      <vt:lpstr>Desired Totals</vt:lpstr>
      <vt:lpstr>INSTRUCTIONS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dc:creator>
  <cp:lastModifiedBy>Kevin</cp:lastModifiedBy>
  <dcterms:created xsi:type="dcterms:W3CDTF">2015-04-12T19:20:41Z</dcterms:created>
  <dcterms:modified xsi:type="dcterms:W3CDTF">2015-04-14T21:56:27Z</dcterms:modified>
</cp:coreProperties>
</file>